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65506" windowWidth="9495" windowHeight="66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<sst xmlns="http://schemas.openxmlformats.org/spreadsheetml/2006/main" count="98" uniqueCount="41">
  <si>
    <t>VOTOS</t>
  </si>
  <si>
    <t>MESAS</t>
  </si>
  <si>
    <t>CENSO</t>
  </si>
  <si>
    <t>ELA</t>
  </si>
  <si>
    <t>CC.OO.</t>
  </si>
  <si>
    <t>LAB</t>
  </si>
  <si>
    <t>UGT</t>
  </si>
  <si>
    <t>ESK</t>
  </si>
  <si>
    <t>CGT</t>
  </si>
  <si>
    <t>NULOS</t>
  </si>
  <si>
    <t>BLANC.</t>
  </si>
  <si>
    <t>VALIDOS</t>
  </si>
  <si>
    <t>Total Especialistas</t>
  </si>
  <si>
    <t>Técnicos y Adm.</t>
  </si>
  <si>
    <t>TOTAL</t>
  </si>
  <si>
    <t>BIZKAIA</t>
  </si>
  <si>
    <t>GIPUZKOA</t>
  </si>
  <si>
    <t>% sobre votos válidos</t>
  </si>
  <si>
    <t>% sobre plantilla</t>
  </si>
  <si>
    <t>ABSTENCIÓN :</t>
  </si>
  <si>
    <t>DELEGADOS</t>
  </si>
  <si>
    <t>Bizkaia</t>
  </si>
  <si>
    <t>Especialistas</t>
  </si>
  <si>
    <t>Técnicos</t>
  </si>
  <si>
    <t>Gipuzkoa</t>
  </si>
  <si>
    <t>COMITÉ PERMANENTE</t>
  </si>
  <si>
    <t>Comité Permanente</t>
  </si>
  <si>
    <t>Votos válidos</t>
  </si>
  <si>
    <t>Lankide</t>
  </si>
  <si>
    <t>Atxuri-Lemoa</t>
  </si>
  <si>
    <t>Ramal Gernika</t>
  </si>
  <si>
    <t>Durango-Ermua</t>
  </si>
  <si>
    <t>Txoriherri-Lutxana</t>
  </si>
  <si>
    <t>Leioa-Funicular</t>
  </si>
  <si>
    <t>Zumaia-Topo</t>
  </si>
  <si>
    <t>Añorga-Elgoibar</t>
  </si>
  <si>
    <t>Amara fija</t>
  </si>
  <si>
    <t>ALAVA</t>
  </si>
  <si>
    <t>Araba</t>
  </si>
  <si>
    <t>Euskotren</t>
  </si>
  <si>
    <t xml:space="preserve">    ELECCIONES EUSKO TREN 2010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</si>
</sst>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%"/>
    <numFmt numFmtId="165" formatCode="0.00\ %"/>
    <numFmt numFmtId="166" formatCode="0;0"/>
    <numFmt numFmtId="167" formatCode="0.0000"/>
    <numFmt numFmtId="168" formatCode="0.000000"/>
    <numFmt numFmtId="169" formatCode="0.00&quot;%&quot;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0.00\ &quot;%&quot;"/>
  </numFmts>
  <fonts count="55">
    <font>
      <sz val="10"/>
      <name val="Arial"/>
      <family val="2"/>
    </font>
    <font>
      <b/>
      <u val="single"/>
      <sz val="24"/>
      <name val="Verdana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60"/>
      <color indexed="8"/>
      <name val="Times New Roman"/>
      <family val="0"/>
    </font>
    <font>
      <sz val="6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indexed="63"/>
      </top>
      <bottom style="hair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wrapText="1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9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wrapText="1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9" xfId="0" applyNumberFormat="1" applyFont="1" applyFill="1" applyBorder="1" applyAlignment="1">
      <alignment wrapText="1"/>
    </xf>
    <xf numFmtId="165" fontId="3" fillId="0" borderId="2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67" fontId="5" fillId="0" borderId="23" xfId="0" applyNumberFormat="1" applyFont="1" applyFill="1" applyBorder="1" applyAlignment="1" applyProtection="1">
      <alignment horizontal="center" vertical="center"/>
      <protection locked="0"/>
    </xf>
    <xf numFmtId="2" fontId="5" fillId="0" borderId="24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/>
    </xf>
    <xf numFmtId="2" fontId="14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4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8" fillId="34" borderId="35" xfId="0" applyNumberFormat="1" applyFont="1" applyFill="1" applyBorder="1" applyAlignment="1">
      <alignment horizontal="center" vertical="center"/>
    </xf>
    <xf numFmtId="0" fontId="8" fillId="34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54" applyFont="1" applyBorder="1" applyAlignment="1" applyProtection="1">
      <alignment horizontal="center" vertical="center"/>
      <protection locked="0"/>
    </xf>
    <xf numFmtId="0" fontId="7" fillId="0" borderId="30" xfId="56" applyFont="1" applyBorder="1" applyAlignment="1" applyProtection="1">
      <alignment horizontal="center" vertical="center"/>
      <protection locked="0"/>
    </xf>
    <xf numFmtId="0" fontId="7" fillId="0" borderId="37" xfId="53" applyFont="1" applyBorder="1" applyAlignment="1" applyProtection="1">
      <alignment horizontal="center" vertical="center"/>
      <protection locked="0"/>
    </xf>
    <xf numFmtId="0" fontId="7" fillId="0" borderId="37" xfId="55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34" borderId="30" xfId="0" applyNumberFormat="1" applyFont="1" applyFill="1" applyBorder="1" applyAlignment="1">
      <alignment horizontal="center" vertical="center"/>
    </xf>
    <xf numFmtId="0" fontId="3" fillId="34" borderId="35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34" borderId="41" xfId="0" applyNumberFormat="1" applyFont="1" applyFill="1" applyBorder="1" applyAlignment="1">
      <alignment horizontal="center" vertical="center"/>
    </xf>
    <xf numFmtId="0" fontId="3" fillId="34" borderId="42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 shrinkToFit="1"/>
    </xf>
    <xf numFmtId="164" fontId="8" fillId="33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shrinkToFit="1"/>
    </xf>
    <xf numFmtId="0" fontId="16" fillId="0" borderId="1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142875</xdr:rowOff>
    </xdr:from>
    <xdr:to>
      <xdr:col>12</xdr:col>
      <xdr:colOff>28575</xdr:colOff>
      <xdr:row>5</xdr:row>
      <xdr:rowOff>180975</xdr:rowOff>
    </xdr:to>
    <xdr:sp fLocksText="0">
      <xdr:nvSpPr>
        <xdr:cNvPr id="1" name="AutoForma  1"/>
        <xdr:cNvSpPr txBox="1">
          <a:spLocks noChangeArrowheads="1"/>
        </xdr:cNvSpPr>
      </xdr:nvSpPr>
      <xdr:spPr>
        <a:xfrm>
          <a:off x="3648075" y="142875"/>
          <a:ext cx="43529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Informatzen</a:t>
          </a:r>
          <a:r>
            <a:rPr lang="en-US" cap="none" sz="6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485775</xdr:colOff>
      <xdr:row>0</xdr:row>
      <xdr:rowOff>142875</xdr:rowOff>
    </xdr:from>
    <xdr:to>
      <xdr:col>3</xdr:col>
      <xdr:colOff>619125</xdr:colOff>
      <xdr:row>6</xdr:row>
      <xdr:rowOff>142875</xdr:rowOff>
    </xdr:to>
    <xdr:pic>
      <xdr:nvPicPr>
        <xdr:cNvPr id="2" name="Picture 64" descr="LOGO ELA-EUSKOT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485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R117"/>
  <sheetViews>
    <sheetView showGridLines="0" tabSelected="1" zoomScalePageLayoutView="0" workbookViewId="0" topLeftCell="A10">
      <selection activeCell="P12" sqref="P12:Q24"/>
    </sheetView>
  </sheetViews>
  <sheetFormatPr defaultColWidth="9.140625" defaultRowHeight="15" customHeight="1"/>
  <cols>
    <col min="1" max="1" width="2.00390625" style="0" customWidth="1"/>
    <col min="2" max="2" width="9.8515625" style="0" customWidth="1"/>
    <col min="3" max="3" width="20.28125" style="0" customWidth="1"/>
    <col min="4" max="14" width="9.7109375" style="0" customWidth="1"/>
  </cols>
  <sheetData>
    <row r="9" spans="3:14" ht="22.5" customHeight="1">
      <c r="C9" s="73" t="s">
        <v>40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3:14" ht="15.7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22.5" customHeight="1">
      <c r="B11" s="1"/>
      <c r="C11" s="74" t="s"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15" customHeight="1">
      <c r="A12" s="1"/>
      <c r="B12" s="2"/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  <c r="K12" s="3"/>
      <c r="L12" s="3" t="s">
        <v>9</v>
      </c>
      <c r="M12" s="3" t="s">
        <v>10</v>
      </c>
      <c r="N12" s="3" t="s">
        <v>11</v>
      </c>
    </row>
    <row r="13" spans="1:14" ht="15" customHeight="1">
      <c r="A13" s="1"/>
      <c r="B13" s="2"/>
      <c r="C13" s="45" t="s">
        <v>29</v>
      </c>
      <c r="D13" s="63">
        <v>103</v>
      </c>
      <c r="E13" s="63">
        <v>34</v>
      </c>
      <c r="F13" s="63">
        <v>19</v>
      </c>
      <c r="G13" s="63">
        <v>13</v>
      </c>
      <c r="H13" s="63">
        <v>13</v>
      </c>
      <c r="I13" s="63">
        <v>3</v>
      </c>
      <c r="J13" s="63">
        <v>5</v>
      </c>
      <c r="K13" s="63"/>
      <c r="L13" s="48"/>
      <c r="M13" s="48">
        <v>4</v>
      </c>
      <c r="N13" s="46">
        <v>0</v>
      </c>
    </row>
    <row r="14" spans="1:14" ht="15" customHeight="1">
      <c r="A14" s="1"/>
      <c r="B14" s="2"/>
      <c r="C14" s="45" t="s">
        <v>30</v>
      </c>
      <c r="D14" s="60">
        <v>29</v>
      </c>
      <c r="E14" s="60">
        <v>7</v>
      </c>
      <c r="F14" s="60">
        <v>4</v>
      </c>
      <c r="G14" s="60">
        <v>2</v>
      </c>
      <c r="H14" s="60">
        <v>4</v>
      </c>
      <c r="I14" s="60">
        <v>2</v>
      </c>
      <c r="J14" s="60">
        <v>7</v>
      </c>
      <c r="K14" s="60"/>
      <c r="L14" s="49">
        <v>1</v>
      </c>
      <c r="M14" s="49"/>
      <c r="N14" s="50">
        <v>0</v>
      </c>
    </row>
    <row r="15" spans="1:14" ht="15" customHeight="1">
      <c r="A15" s="1"/>
      <c r="B15" s="2"/>
      <c r="C15" s="45" t="s">
        <v>31</v>
      </c>
      <c r="D15" s="49">
        <v>111</v>
      </c>
      <c r="E15" s="49">
        <v>17</v>
      </c>
      <c r="F15" s="49">
        <v>15</v>
      </c>
      <c r="G15" s="49">
        <v>22</v>
      </c>
      <c r="H15" s="49">
        <v>20</v>
      </c>
      <c r="I15" s="49">
        <v>13</v>
      </c>
      <c r="J15" s="49">
        <v>11</v>
      </c>
      <c r="K15" s="49"/>
      <c r="L15" s="49">
        <v>1</v>
      </c>
      <c r="M15" s="49">
        <v>1</v>
      </c>
      <c r="N15" s="50">
        <v>0</v>
      </c>
    </row>
    <row r="16" spans="1:14" ht="15" customHeight="1">
      <c r="A16" s="1"/>
      <c r="B16" s="2"/>
      <c r="C16" s="45" t="s">
        <v>32</v>
      </c>
      <c r="D16" s="49">
        <v>57</v>
      </c>
      <c r="E16" s="49">
        <v>14</v>
      </c>
      <c r="F16" s="49">
        <v>16</v>
      </c>
      <c r="G16" s="49">
        <v>2</v>
      </c>
      <c r="H16" s="49">
        <v>8</v>
      </c>
      <c r="I16" s="49">
        <v>4</v>
      </c>
      <c r="J16" s="49">
        <v>6</v>
      </c>
      <c r="K16" s="49"/>
      <c r="L16" s="49"/>
      <c r="M16" s="49">
        <v>1</v>
      </c>
      <c r="N16" s="50">
        <v>0</v>
      </c>
    </row>
    <row r="17" spans="1:14" ht="15" customHeight="1">
      <c r="A17" s="1"/>
      <c r="B17" s="2"/>
      <c r="C17" s="45" t="s">
        <v>33</v>
      </c>
      <c r="D17" s="49">
        <v>132</v>
      </c>
      <c r="E17" s="49">
        <v>46</v>
      </c>
      <c r="F17" s="49">
        <v>13</v>
      </c>
      <c r="G17" s="49">
        <v>22</v>
      </c>
      <c r="H17" s="49">
        <v>10</v>
      </c>
      <c r="I17" s="49">
        <v>6</v>
      </c>
      <c r="J17" s="49">
        <v>26</v>
      </c>
      <c r="K17" s="49"/>
      <c r="L17" s="49">
        <v>1</v>
      </c>
      <c r="M17" s="49">
        <v>2</v>
      </c>
      <c r="N17" s="47">
        <v>0</v>
      </c>
    </row>
    <row r="18" spans="1:14" ht="15" customHeight="1">
      <c r="A18" s="1"/>
      <c r="B18" s="2"/>
      <c r="C18" s="69" t="s">
        <v>12</v>
      </c>
      <c r="D18" s="77">
        <f aca="true" t="shared" si="0" ref="D18:J18">SUM(D13:D17)</f>
        <v>432</v>
      </c>
      <c r="E18" s="46">
        <f t="shared" si="0"/>
        <v>118</v>
      </c>
      <c r="F18" s="46">
        <f t="shared" si="0"/>
        <v>67</v>
      </c>
      <c r="G18" s="46">
        <f t="shared" si="0"/>
        <v>61</v>
      </c>
      <c r="H18" s="46">
        <f t="shared" si="0"/>
        <v>55</v>
      </c>
      <c r="I18" s="46">
        <f t="shared" si="0"/>
        <v>28</v>
      </c>
      <c r="J18" s="46">
        <f t="shared" si="0"/>
        <v>55</v>
      </c>
      <c r="K18" s="46"/>
      <c r="L18" s="75">
        <f>SUM(L13:L17)</f>
        <v>3</v>
      </c>
      <c r="M18" s="75">
        <f>SUM(M13:M17)</f>
        <v>8</v>
      </c>
      <c r="N18" s="4">
        <f>SUM(E18:K18)+M18</f>
        <v>392</v>
      </c>
    </row>
    <row r="19" spans="1:17" ht="15" customHeight="1">
      <c r="A19" s="1"/>
      <c r="B19" s="5"/>
      <c r="C19" s="70"/>
      <c r="D19" s="78"/>
      <c r="E19" s="6">
        <f aca="true" t="shared" si="1" ref="E19:J19">IF(E18=0,0,IF(((E18*100)/($N18+$M18))&gt;5,E18,0))</f>
        <v>118</v>
      </c>
      <c r="F19" s="6">
        <f t="shared" si="1"/>
        <v>67</v>
      </c>
      <c r="G19" s="6">
        <f t="shared" si="1"/>
        <v>61</v>
      </c>
      <c r="H19" s="6">
        <f t="shared" si="1"/>
        <v>55</v>
      </c>
      <c r="I19" s="6">
        <f t="shared" si="1"/>
        <v>28</v>
      </c>
      <c r="J19" s="6">
        <f t="shared" si="1"/>
        <v>55</v>
      </c>
      <c r="K19" s="6">
        <f>IF(K18=0,0,IF(((K18*100)/($N18+$M18))&gt;5,K18,0))</f>
        <v>0</v>
      </c>
      <c r="L19" s="76"/>
      <c r="M19" s="76"/>
      <c r="N19" s="6">
        <f>SUM(E19:K19)</f>
        <v>384</v>
      </c>
      <c r="O19" s="44"/>
      <c r="P19" s="44"/>
      <c r="Q19" s="44"/>
    </row>
    <row r="20" spans="1:14" ht="15" customHeight="1">
      <c r="A20" s="1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ht="15" customHeight="1">
      <c r="A21" s="1"/>
      <c r="B21" s="7"/>
      <c r="C21" s="69" t="s">
        <v>13</v>
      </c>
      <c r="D21" s="71">
        <v>124</v>
      </c>
      <c r="E21" s="61">
        <v>45</v>
      </c>
      <c r="F21" s="61">
        <v>14</v>
      </c>
      <c r="G21" s="61">
        <v>11</v>
      </c>
      <c r="H21" s="61">
        <v>32</v>
      </c>
      <c r="I21" s="61">
        <v>0</v>
      </c>
      <c r="J21" s="61">
        <v>0</v>
      </c>
      <c r="K21" s="61">
        <v>0</v>
      </c>
      <c r="L21" s="65">
        <v>1</v>
      </c>
      <c r="M21" s="65">
        <v>3</v>
      </c>
      <c r="N21" s="4">
        <f>SUM(E21:K21)+M21</f>
        <v>105</v>
      </c>
    </row>
    <row r="22" spans="1:14" ht="15" customHeight="1">
      <c r="A22" s="1"/>
      <c r="B22" s="2"/>
      <c r="C22" s="70"/>
      <c r="D22" s="72"/>
      <c r="E22" s="6">
        <f aca="true" t="shared" si="2" ref="E22:J22">IF(E21=0,0,IF(((E21*100)/($N21+$M21))&gt;5,E21,0))</f>
        <v>45</v>
      </c>
      <c r="F22" s="6">
        <f t="shared" si="2"/>
        <v>14</v>
      </c>
      <c r="G22" s="6">
        <f t="shared" si="2"/>
        <v>11</v>
      </c>
      <c r="H22" s="6">
        <f t="shared" si="2"/>
        <v>32</v>
      </c>
      <c r="I22" s="6">
        <f t="shared" si="2"/>
        <v>0</v>
      </c>
      <c r="J22" s="6">
        <f t="shared" si="2"/>
        <v>0</v>
      </c>
      <c r="K22" s="6">
        <f>IF(K21=0,0,IF(((K21*100)/($N21+$M21))&gt;5,K21,0))</f>
        <v>0</v>
      </c>
      <c r="L22" s="66"/>
      <c r="M22" s="66"/>
      <c r="N22" s="6">
        <f>SUM(E22:K22)</f>
        <v>102</v>
      </c>
    </row>
    <row r="23" spans="1:14" ht="15" customHeight="1">
      <c r="A23" s="1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ht="15" customHeight="1">
      <c r="A24" s="10"/>
      <c r="B24" s="11" t="s">
        <v>14</v>
      </c>
      <c r="C24" s="12" t="s">
        <v>15</v>
      </c>
      <c r="D24" s="13">
        <f>SUM(D18:D21)</f>
        <v>556</v>
      </c>
      <c r="E24" s="13">
        <f>IF(AND((E18=""),(E21="")=TRUE),0,SUM((E18+E21)))</f>
        <v>163</v>
      </c>
      <c r="F24" s="13">
        <f aca="true" t="shared" si="3" ref="F24:K24">IF(AND((F18=""),(F21="")=TRUE),0,SUM((F18+F21)))</f>
        <v>81</v>
      </c>
      <c r="G24" s="13">
        <f t="shared" si="3"/>
        <v>72</v>
      </c>
      <c r="H24" s="13">
        <f t="shared" si="3"/>
        <v>87</v>
      </c>
      <c r="I24" s="13">
        <f t="shared" si="3"/>
        <v>28</v>
      </c>
      <c r="J24" s="13">
        <f t="shared" si="3"/>
        <v>55</v>
      </c>
      <c r="K24" s="13">
        <f t="shared" si="3"/>
        <v>0</v>
      </c>
      <c r="L24" s="13">
        <f>L18+L21</f>
        <v>4</v>
      </c>
      <c r="M24" s="13">
        <f>M18+M21</f>
        <v>11</v>
      </c>
      <c r="N24" s="13">
        <f>N18+N21</f>
        <v>497</v>
      </c>
    </row>
    <row r="25" spans="2:14" ht="15" customHeigh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A26" s="1"/>
      <c r="B26" s="2"/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3" t="s">
        <v>6</v>
      </c>
      <c r="I26" s="3"/>
      <c r="J26" s="3"/>
      <c r="K26" s="3" t="s">
        <v>28</v>
      </c>
      <c r="L26" s="3" t="s">
        <v>9</v>
      </c>
      <c r="M26" s="3" t="s">
        <v>10</v>
      </c>
      <c r="N26" s="3" t="s">
        <v>11</v>
      </c>
    </row>
    <row r="27" spans="1:14" ht="15" customHeight="1">
      <c r="A27" s="1"/>
      <c r="B27" s="2"/>
      <c r="C27" s="45" t="s">
        <v>34</v>
      </c>
      <c r="D27" s="64">
        <v>81</v>
      </c>
      <c r="E27" s="64">
        <v>23</v>
      </c>
      <c r="F27" s="64">
        <v>3</v>
      </c>
      <c r="G27" s="64">
        <v>27</v>
      </c>
      <c r="H27" s="64">
        <v>5</v>
      </c>
      <c r="I27" s="64">
        <v>0</v>
      </c>
      <c r="J27" s="64">
        <v>0</v>
      </c>
      <c r="K27" s="64">
        <v>12</v>
      </c>
      <c r="L27" s="48"/>
      <c r="M27" s="48"/>
      <c r="N27" s="51">
        <v>0</v>
      </c>
    </row>
    <row r="28" spans="1:14" ht="15" customHeight="1">
      <c r="A28" s="1"/>
      <c r="B28" s="2"/>
      <c r="C28" s="45" t="s">
        <v>35</v>
      </c>
      <c r="D28" s="60">
        <v>81</v>
      </c>
      <c r="E28" s="60">
        <v>34</v>
      </c>
      <c r="F28" s="60">
        <v>5</v>
      </c>
      <c r="G28" s="60">
        <v>17</v>
      </c>
      <c r="H28" s="60">
        <v>10</v>
      </c>
      <c r="I28" s="60"/>
      <c r="J28" s="60"/>
      <c r="K28" s="60">
        <v>8</v>
      </c>
      <c r="L28" s="49"/>
      <c r="M28" s="49"/>
      <c r="N28" s="51">
        <v>0</v>
      </c>
    </row>
    <row r="29" spans="1:14" ht="15" customHeight="1">
      <c r="A29" s="1"/>
      <c r="B29" s="2"/>
      <c r="C29" s="45" t="s">
        <v>36</v>
      </c>
      <c r="D29" s="49">
        <v>87</v>
      </c>
      <c r="E29" s="49">
        <v>21</v>
      </c>
      <c r="F29" s="49">
        <v>13</v>
      </c>
      <c r="G29" s="49">
        <v>13</v>
      </c>
      <c r="H29" s="49">
        <v>5</v>
      </c>
      <c r="I29" s="49"/>
      <c r="J29" s="49"/>
      <c r="K29" s="49">
        <v>26</v>
      </c>
      <c r="L29" s="49">
        <v>1</v>
      </c>
      <c r="M29" s="49">
        <v>1</v>
      </c>
      <c r="N29" s="51">
        <v>0</v>
      </c>
    </row>
    <row r="30" spans="1:14" ht="15" customHeight="1">
      <c r="A30" s="1"/>
      <c r="B30" s="2"/>
      <c r="C30" s="67" t="s">
        <v>12</v>
      </c>
      <c r="D30" s="83">
        <f>SUM(D27:D29)</f>
        <v>249</v>
      </c>
      <c r="E30" s="46">
        <f>SUM(E27:E29)</f>
        <v>78</v>
      </c>
      <c r="F30" s="46">
        <f aca="true" t="shared" si="4" ref="F30:K30">SUM(F27:F29)</f>
        <v>21</v>
      </c>
      <c r="G30" s="46">
        <f t="shared" si="4"/>
        <v>57</v>
      </c>
      <c r="H30" s="46">
        <f t="shared" si="4"/>
        <v>20</v>
      </c>
      <c r="I30" s="46">
        <f t="shared" si="4"/>
        <v>0</v>
      </c>
      <c r="J30" s="46">
        <f t="shared" si="4"/>
        <v>0</v>
      </c>
      <c r="K30" s="46">
        <f t="shared" si="4"/>
        <v>46</v>
      </c>
      <c r="L30" s="68">
        <f>SUM(L27:L29)</f>
        <v>1</v>
      </c>
      <c r="M30" s="68">
        <f>SUM(M27:M29)</f>
        <v>1</v>
      </c>
      <c r="N30" s="4">
        <f>SUM(E30:K30)+M30</f>
        <v>223</v>
      </c>
    </row>
    <row r="31" spans="1:14" ht="15" customHeight="1">
      <c r="A31" s="1"/>
      <c r="B31" s="2"/>
      <c r="C31" s="67"/>
      <c r="D31" s="84"/>
      <c r="E31" s="6">
        <f aca="true" t="shared" si="5" ref="E31:J31">IF(E30=0,0,IF(((E30*100)/($N30+$M30))&gt;5,E30,0))</f>
        <v>78</v>
      </c>
      <c r="F31" s="6">
        <f t="shared" si="5"/>
        <v>21</v>
      </c>
      <c r="G31" s="6">
        <f t="shared" si="5"/>
        <v>57</v>
      </c>
      <c r="H31" s="6">
        <f t="shared" si="5"/>
        <v>20</v>
      </c>
      <c r="I31" s="6">
        <f t="shared" si="5"/>
        <v>0</v>
      </c>
      <c r="J31" s="6">
        <f t="shared" si="5"/>
        <v>0</v>
      </c>
      <c r="K31" s="6">
        <f>IF(K30=0,0,IF(((K30*100)/($N30+$M30))&gt;5,K30,0))</f>
        <v>46</v>
      </c>
      <c r="L31" s="68"/>
      <c r="M31" s="68"/>
      <c r="N31" s="6">
        <f>SUM(E31:K31)</f>
        <v>222</v>
      </c>
    </row>
    <row r="32" spans="1:14" ht="15" customHeight="1">
      <c r="A32" s="1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5" customHeight="1">
      <c r="A33" s="1"/>
      <c r="B33" s="7"/>
      <c r="C33" s="87" t="s">
        <v>13</v>
      </c>
      <c r="D33" s="88">
        <v>31</v>
      </c>
      <c r="E33" s="62">
        <v>14</v>
      </c>
      <c r="F33" s="62">
        <v>4</v>
      </c>
      <c r="G33" s="62">
        <v>3</v>
      </c>
      <c r="H33" s="62">
        <v>4</v>
      </c>
      <c r="I33" s="62">
        <v>0</v>
      </c>
      <c r="J33" s="62">
        <v>0</v>
      </c>
      <c r="K33" s="62">
        <v>0</v>
      </c>
      <c r="L33" s="68"/>
      <c r="M33" s="68">
        <v>1</v>
      </c>
      <c r="N33" s="16">
        <f>SUM(E33:K33)+M33</f>
        <v>26</v>
      </c>
    </row>
    <row r="34" spans="1:14" ht="15" customHeight="1">
      <c r="A34" s="1"/>
      <c r="B34" s="2"/>
      <c r="C34" s="87"/>
      <c r="D34" s="88"/>
      <c r="E34" s="6">
        <f aca="true" t="shared" si="6" ref="E34:J34">IF(E33=0,0,IF(((E33*100)/($N33+$M33))&gt;5,E33,0))</f>
        <v>14</v>
      </c>
      <c r="F34" s="6">
        <f t="shared" si="6"/>
        <v>4</v>
      </c>
      <c r="G34" s="6">
        <f t="shared" si="6"/>
        <v>3</v>
      </c>
      <c r="H34" s="6">
        <f t="shared" si="6"/>
        <v>4</v>
      </c>
      <c r="I34" s="6">
        <f t="shared" si="6"/>
        <v>0</v>
      </c>
      <c r="J34" s="6">
        <f t="shared" si="6"/>
        <v>0</v>
      </c>
      <c r="K34" s="6">
        <f>IF(K33=0,0,IF(((K33*100)/($N33+$M33))&gt;5,K33,0))</f>
        <v>0</v>
      </c>
      <c r="L34" s="68"/>
      <c r="M34" s="68"/>
      <c r="N34" s="6">
        <f>SUM(E34:K34)</f>
        <v>25</v>
      </c>
    </row>
    <row r="35" spans="1:14" ht="15" customHeight="1">
      <c r="A35" s="1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</row>
    <row r="36" spans="1:14" ht="15" customHeight="1">
      <c r="A36" s="10"/>
      <c r="B36" s="11" t="s">
        <v>14</v>
      </c>
      <c r="C36" s="12" t="s">
        <v>16</v>
      </c>
      <c r="D36" s="13">
        <f>D30+D33</f>
        <v>280</v>
      </c>
      <c r="E36" s="13">
        <f>E30+E33</f>
        <v>92</v>
      </c>
      <c r="F36" s="13">
        <f aca="true" t="shared" si="7" ref="F36:N36">F30+F33</f>
        <v>25</v>
      </c>
      <c r="G36" s="13">
        <f t="shared" si="7"/>
        <v>60</v>
      </c>
      <c r="H36" s="13">
        <f t="shared" si="7"/>
        <v>24</v>
      </c>
      <c r="I36" s="13">
        <f t="shared" si="7"/>
        <v>0</v>
      </c>
      <c r="J36" s="13">
        <f t="shared" si="7"/>
        <v>0</v>
      </c>
      <c r="K36" s="13">
        <f t="shared" si="7"/>
        <v>46</v>
      </c>
      <c r="L36" s="13">
        <f>L30+L33</f>
        <v>1</v>
      </c>
      <c r="M36" s="13">
        <f t="shared" si="7"/>
        <v>2</v>
      </c>
      <c r="N36" s="13">
        <f t="shared" si="7"/>
        <v>249</v>
      </c>
    </row>
    <row r="37" spans="1:14" ht="15" customHeight="1">
      <c r="A37" s="1"/>
      <c r="B37" s="17"/>
      <c r="C37" s="1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 customHeight="1">
      <c r="A38" s="1"/>
      <c r="B38" s="17"/>
      <c r="C38" s="1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 customHeight="1">
      <c r="A39" s="1"/>
      <c r="B39" s="52"/>
      <c r="C39" s="45" t="s">
        <v>1</v>
      </c>
      <c r="D39" s="45" t="s">
        <v>2</v>
      </c>
      <c r="E39" s="45" t="s">
        <v>3</v>
      </c>
      <c r="F39" s="45" t="s">
        <v>4</v>
      </c>
      <c r="G39" s="45" t="s">
        <v>5</v>
      </c>
      <c r="H39" s="45" t="s">
        <v>6</v>
      </c>
      <c r="I39" s="45"/>
      <c r="J39" s="45"/>
      <c r="K39" s="45"/>
      <c r="L39" s="45" t="s">
        <v>9</v>
      </c>
      <c r="M39" s="45" t="s">
        <v>10</v>
      </c>
      <c r="N39" s="45" t="s">
        <v>11</v>
      </c>
    </row>
    <row r="40" spans="1:14" ht="15" customHeight="1">
      <c r="A40" s="1"/>
      <c r="B40" s="53"/>
      <c r="C40" s="85" t="s">
        <v>22</v>
      </c>
      <c r="D40" s="79">
        <v>61</v>
      </c>
      <c r="E40" s="59">
        <v>31</v>
      </c>
      <c r="F40" s="59">
        <v>10</v>
      </c>
      <c r="G40" s="59">
        <v>15</v>
      </c>
      <c r="H40" s="59">
        <v>4</v>
      </c>
      <c r="I40" s="59">
        <v>0</v>
      </c>
      <c r="J40" s="59">
        <v>0</v>
      </c>
      <c r="K40" s="59">
        <v>0</v>
      </c>
      <c r="L40" s="79"/>
      <c r="M40" s="79">
        <v>1</v>
      </c>
      <c r="N40" s="4">
        <f>SUM(E40:K40)+M40</f>
        <v>61</v>
      </c>
    </row>
    <row r="41" spans="1:14" ht="15" customHeight="1">
      <c r="A41" s="1"/>
      <c r="B41" s="53"/>
      <c r="C41" s="86"/>
      <c r="D41" s="80"/>
      <c r="E41" s="6">
        <f aca="true" t="shared" si="8" ref="E41:K41">IF(E40=0,0,IF(((E40*100)/($N40+$M40))&gt;5,E40,0))</f>
        <v>31</v>
      </c>
      <c r="F41" s="6">
        <f t="shared" si="8"/>
        <v>10</v>
      </c>
      <c r="G41" s="6">
        <f t="shared" si="8"/>
        <v>15</v>
      </c>
      <c r="H41" s="6">
        <f t="shared" si="8"/>
        <v>4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80"/>
      <c r="M41" s="80"/>
      <c r="N41" s="6">
        <f>SUM(E41:K41)</f>
        <v>60</v>
      </c>
    </row>
    <row r="42" spans="1:14" ht="15" customHeight="1">
      <c r="A42" s="1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</row>
    <row r="43" spans="1:14" ht="15" customHeight="1">
      <c r="A43" s="1"/>
      <c r="B43" s="54"/>
      <c r="C43" s="89" t="s">
        <v>13</v>
      </c>
      <c r="D43" s="81">
        <v>9</v>
      </c>
      <c r="E43" s="59">
        <v>3</v>
      </c>
      <c r="F43" s="59">
        <v>0</v>
      </c>
      <c r="G43" s="59">
        <v>1</v>
      </c>
      <c r="H43" s="59">
        <v>4</v>
      </c>
      <c r="I43" s="59">
        <v>0</v>
      </c>
      <c r="J43" s="59">
        <v>0</v>
      </c>
      <c r="K43" s="59">
        <v>0</v>
      </c>
      <c r="L43" s="79"/>
      <c r="M43" s="79">
        <v>0</v>
      </c>
      <c r="N43" s="4">
        <f>SUM(E43:K43)+M43</f>
        <v>8</v>
      </c>
    </row>
    <row r="44" spans="1:14" ht="15" customHeight="1">
      <c r="A44" s="1"/>
      <c r="B44" s="53"/>
      <c r="C44" s="90"/>
      <c r="D44" s="82"/>
      <c r="E44" s="6">
        <f aca="true" t="shared" si="9" ref="E44:K44">IF(E43=0,0,IF(((E43*100)/($N43+$M43))&gt;5,E43,0))</f>
        <v>3</v>
      </c>
      <c r="F44" s="6">
        <f t="shared" si="9"/>
        <v>0</v>
      </c>
      <c r="G44" s="6">
        <f t="shared" si="9"/>
        <v>1</v>
      </c>
      <c r="H44" s="6">
        <f t="shared" si="9"/>
        <v>4</v>
      </c>
      <c r="I44" s="6">
        <f t="shared" si="9"/>
        <v>0</v>
      </c>
      <c r="J44" s="6">
        <f t="shared" si="9"/>
        <v>0</v>
      </c>
      <c r="K44" s="6">
        <f t="shared" si="9"/>
        <v>0</v>
      </c>
      <c r="L44" s="80"/>
      <c r="M44" s="80"/>
      <c r="N44" s="6">
        <f>SUM(E44:K44)</f>
        <v>8</v>
      </c>
    </row>
    <row r="45" spans="1:14" ht="15" customHeight="1">
      <c r="A45" s="1"/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6"/>
    </row>
    <row r="46" spans="1:14" ht="15" customHeight="1">
      <c r="A46" s="1"/>
      <c r="B46" s="57" t="s">
        <v>14</v>
      </c>
      <c r="C46" s="58" t="s">
        <v>37</v>
      </c>
      <c r="D46" s="51">
        <f>SUM(D40,D43)</f>
        <v>70</v>
      </c>
      <c r="E46" s="13">
        <f>E40+E43</f>
        <v>34</v>
      </c>
      <c r="F46" s="13">
        <f aca="true" t="shared" si="10" ref="F46:N46">F40+F43</f>
        <v>10</v>
      </c>
      <c r="G46" s="13">
        <f t="shared" si="10"/>
        <v>16</v>
      </c>
      <c r="H46" s="13">
        <f t="shared" si="10"/>
        <v>8</v>
      </c>
      <c r="I46" s="13">
        <f t="shared" si="10"/>
        <v>0</v>
      </c>
      <c r="J46" s="13">
        <f t="shared" si="10"/>
        <v>0</v>
      </c>
      <c r="K46" s="13">
        <f t="shared" si="10"/>
        <v>0</v>
      </c>
      <c r="L46" s="13">
        <f t="shared" si="10"/>
        <v>0</v>
      </c>
      <c r="M46" s="13">
        <f t="shared" si="10"/>
        <v>1</v>
      </c>
      <c r="N46" s="13">
        <f t="shared" si="10"/>
        <v>69</v>
      </c>
    </row>
    <row r="47" spans="2:14" ht="1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2:14" ht="1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2:14" ht="15" customHeight="1">
      <c r="B49" s="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2:14" ht="15" customHeight="1">
      <c r="B50" s="10"/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3" t="s">
        <v>8</v>
      </c>
      <c r="K50" s="3" t="s">
        <v>28</v>
      </c>
      <c r="L50" s="3" t="s">
        <v>9</v>
      </c>
      <c r="M50" s="3" t="s">
        <v>10</v>
      </c>
      <c r="N50" s="3" t="s">
        <v>11</v>
      </c>
    </row>
    <row r="51" spans="2:14" ht="15" customHeight="1">
      <c r="B51" s="10"/>
      <c r="C51" s="96" t="s">
        <v>17</v>
      </c>
      <c r="D51" s="96"/>
      <c r="E51" s="42">
        <f>IF(($N53=0),"",((E53*100)/$N53))</f>
        <v>35.4601226993865</v>
      </c>
      <c r="F51" s="42">
        <f aca="true" t="shared" si="11" ref="F51:M51">IF(($N53=0),"",((F53*100)/$N53))</f>
        <v>14.233128834355828</v>
      </c>
      <c r="G51" s="42">
        <f t="shared" si="11"/>
        <v>18.15950920245399</v>
      </c>
      <c r="H51" s="42">
        <f t="shared" si="11"/>
        <v>14.60122699386503</v>
      </c>
      <c r="I51" s="42">
        <f t="shared" si="11"/>
        <v>3.4355828220858897</v>
      </c>
      <c r="J51" s="42">
        <f t="shared" si="11"/>
        <v>6.748466257668712</v>
      </c>
      <c r="K51" s="42">
        <f t="shared" si="11"/>
        <v>5.644171779141105</v>
      </c>
      <c r="L51" s="42">
        <f t="shared" si="11"/>
        <v>0.6134969325153374</v>
      </c>
      <c r="M51" s="42">
        <f t="shared" si="11"/>
        <v>1.7177914110429449</v>
      </c>
      <c r="N51" s="42"/>
    </row>
    <row r="52" spans="2:16" ht="15" customHeight="1">
      <c r="B52" s="10"/>
      <c r="C52" s="96" t="s">
        <v>18</v>
      </c>
      <c r="D52" s="96"/>
      <c r="E52" s="42">
        <f>IF((E53=0),"",((E53*100)/$D53))</f>
        <v>31.898454746136867</v>
      </c>
      <c r="F52" s="42">
        <f aca="true" t="shared" si="12" ref="F52:N52">IF((F53=0),"",((F53*100)/$D53))</f>
        <v>12.803532008830022</v>
      </c>
      <c r="G52" s="42">
        <f t="shared" si="12"/>
        <v>16.335540838852097</v>
      </c>
      <c r="H52" s="42">
        <f t="shared" si="12"/>
        <v>13.13465783664459</v>
      </c>
      <c r="I52" s="42">
        <f t="shared" si="12"/>
        <v>3.0905077262693155</v>
      </c>
      <c r="J52" s="42">
        <f t="shared" si="12"/>
        <v>6.070640176600442</v>
      </c>
      <c r="K52" s="42">
        <f t="shared" si="12"/>
        <v>5.077262693156733</v>
      </c>
      <c r="L52" s="42">
        <f t="shared" si="12"/>
        <v>0.5518763796909493</v>
      </c>
      <c r="M52" s="42">
        <f t="shared" si="12"/>
        <v>1.5452538631346577</v>
      </c>
      <c r="N52" s="42">
        <f t="shared" si="12"/>
        <v>89.95584988962473</v>
      </c>
      <c r="P52" s="19"/>
    </row>
    <row r="53" spans="2:18" ht="15" customHeight="1">
      <c r="B53" s="11" t="s">
        <v>14</v>
      </c>
      <c r="C53" s="12" t="s">
        <v>39</v>
      </c>
      <c r="D53" s="43">
        <f>(D24+D36+D46)</f>
        <v>906</v>
      </c>
      <c r="E53" s="43">
        <f>(E24+E36+E46)</f>
        <v>289</v>
      </c>
      <c r="F53" s="43">
        <f aca="true" t="shared" si="13" ref="F53:K53">(F24+F36+F46)</f>
        <v>116</v>
      </c>
      <c r="G53" s="43">
        <f t="shared" si="13"/>
        <v>148</v>
      </c>
      <c r="H53" s="43">
        <f t="shared" si="13"/>
        <v>119</v>
      </c>
      <c r="I53" s="43">
        <f t="shared" si="13"/>
        <v>28</v>
      </c>
      <c r="J53" s="43">
        <f t="shared" si="13"/>
        <v>55</v>
      </c>
      <c r="K53" s="43">
        <f t="shared" si="13"/>
        <v>46</v>
      </c>
      <c r="L53" s="43">
        <f>(L24+L36+L46)</f>
        <v>5</v>
      </c>
      <c r="M53" s="43">
        <f>(M24+M36+M46)</f>
        <v>14</v>
      </c>
      <c r="N53" s="43">
        <f>(N24+N36+N46)</f>
        <v>815</v>
      </c>
      <c r="O53" s="20"/>
      <c r="P53" s="21"/>
      <c r="Q53" s="20"/>
      <c r="R53" s="20"/>
    </row>
    <row r="54" spans="2:18" ht="22.5" customHeight="1">
      <c r="B54" s="1"/>
      <c r="C54" s="14"/>
      <c r="D54" s="14"/>
      <c r="E54" s="14"/>
      <c r="F54" s="22"/>
      <c r="G54" s="91" t="s">
        <v>19</v>
      </c>
      <c r="H54" s="91"/>
      <c r="I54" s="92">
        <f>100-(SUM(E52:M52))</f>
        <v>9.492273730684303</v>
      </c>
      <c r="J54" s="92"/>
      <c r="K54" s="23"/>
      <c r="L54" s="14"/>
      <c r="M54" s="14"/>
      <c r="N54" s="14"/>
      <c r="O54" s="1"/>
      <c r="P54" s="1"/>
      <c r="Q54" s="1"/>
      <c r="R54" s="1"/>
    </row>
    <row r="55" spans="2:14" ht="22.5" customHeight="1">
      <c r="B55" s="1"/>
      <c r="C55" s="24"/>
      <c r="D55" s="24"/>
      <c r="E55" s="25"/>
      <c r="F55" s="25"/>
      <c r="G55" s="26"/>
      <c r="H55" s="1"/>
      <c r="I55" s="1"/>
      <c r="J55" s="1"/>
      <c r="K55" s="1"/>
      <c r="L55" s="1"/>
      <c r="M55" s="1"/>
      <c r="N55" s="1"/>
    </row>
    <row r="56" spans="3:11" ht="15" customHeight="1">
      <c r="C56" s="1"/>
      <c r="D56" s="1"/>
      <c r="E56" s="1"/>
      <c r="F56" s="1"/>
      <c r="G56" s="1"/>
      <c r="H56" s="1"/>
      <c r="I56" s="1"/>
      <c r="J56" s="1"/>
      <c r="K56" s="1"/>
    </row>
    <row r="57" spans="2:12" ht="15.75" customHeight="1">
      <c r="B57" s="1"/>
      <c r="C57" s="93" t="s">
        <v>20</v>
      </c>
      <c r="D57" s="93"/>
      <c r="E57" s="93"/>
      <c r="F57" s="93"/>
      <c r="G57" s="93"/>
      <c r="H57" s="93"/>
      <c r="I57" s="93"/>
      <c r="J57" s="93"/>
      <c r="K57" s="93"/>
      <c r="L57" s="93"/>
    </row>
    <row r="58" spans="2:12" ht="15" customHeight="1">
      <c r="B58" s="1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3" ht="15" customHeight="1">
      <c r="B59" s="20"/>
      <c r="C59" s="10"/>
      <c r="D59" s="13"/>
      <c r="E59" s="13" t="s">
        <v>14</v>
      </c>
      <c r="F59" s="13" t="s">
        <v>3</v>
      </c>
      <c r="G59" s="13" t="s">
        <v>4</v>
      </c>
      <c r="H59" s="13" t="s">
        <v>5</v>
      </c>
      <c r="I59" s="13" t="s">
        <v>6</v>
      </c>
      <c r="J59" s="13" t="s">
        <v>7</v>
      </c>
      <c r="K59" s="13" t="s">
        <v>8</v>
      </c>
      <c r="L59" s="13" t="s">
        <v>28</v>
      </c>
      <c r="M59" s="27"/>
    </row>
    <row r="60" spans="2:13" ht="15" customHeight="1">
      <c r="B60" s="20"/>
      <c r="C60" s="94" t="s">
        <v>21</v>
      </c>
      <c r="D60" s="95" t="s">
        <v>22</v>
      </c>
      <c r="E60" s="30">
        <f>IF(MOD(E$65,1)&gt;MOD(E$72,1),INT(E$65)+1,INT(E$65))</f>
        <v>13</v>
      </c>
      <c r="F60" s="28">
        <f aca="true" t="shared" si="14" ref="F60:L60">IF($N19=0,"",($E60*E19)/$N19)</f>
        <v>3.9947916666666665</v>
      </c>
      <c r="G60" s="28">
        <f t="shared" si="14"/>
        <v>2.2682291666666665</v>
      </c>
      <c r="H60" s="28">
        <f t="shared" si="14"/>
        <v>2.0651041666666665</v>
      </c>
      <c r="I60" s="28">
        <f t="shared" si="14"/>
        <v>1.8619791666666667</v>
      </c>
      <c r="J60" s="28">
        <f t="shared" si="14"/>
        <v>0.9479166666666666</v>
      </c>
      <c r="K60" s="28">
        <f t="shared" si="14"/>
        <v>1.8619791666666667</v>
      </c>
      <c r="L60" s="28">
        <f t="shared" si="14"/>
        <v>0</v>
      </c>
      <c r="M60" s="27"/>
    </row>
    <row r="61" spans="2:13" ht="15" customHeight="1" hidden="1">
      <c r="B61" s="20"/>
      <c r="C61" s="94"/>
      <c r="D61" s="95"/>
      <c r="E61" s="34"/>
      <c r="F61" s="31">
        <f>IF((INT($F60)+INT($G60)+INT($H60)+INT($I60)+INT($J60)+INT($K60)+INT($L60))&lt;$E$60,IF(AND(MOD(F60,1)&gt;MOD($G60,1),MOD(F60,1)&gt;MOD($H60,1),MOD(F60,1)&gt;MOD($I60,1),MOD(F60,1)&gt;MOD($J60,1),MOD(F60,1)&gt;MOD($K60,1),MOD(F60,1)&gt;MOD($L60,1))=TRUE,INT(F60)+1,F60),INT(F60))</f>
        <v>4</v>
      </c>
      <c r="G61" s="31">
        <f>IF((INT($F60)+INT($G60)+INT($H60)+INT($I60)+INT($J60)+INT($K60)+INT($L60))&lt;$E$60,IF(AND(MOD(G60,1)&gt;MOD($F60,1),MOD(G60,1)&gt;MOD($H60,1),MOD(G60,1)&gt;MOD($I60,1),MOD(G60,1)&gt;MOD($J60,1),MOD(G60,1)&gt;MOD($K60,1),MOD(G60,1)&gt;MOD($L60,1))=TRUE,INT(G60)+1,G60),INT(G60))</f>
        <v>2.2682291666666665</v>
      </c>
      <c r="H61" s="31">
        <f>IF((INT($F60)+INT($G60)+INT($H60)+INT($I60)+INT($J60)+INT($K60)+INT($L60))&lt;$E$60,IF(AND(MOD(H60,1)&gt;MOD($G60,1),MOD(H60,1)&gt;MOD($F60,1),MOD(H60,1)&gt;MOD($I60,1),MOD(H60,1)&gt;MOD($J60,1),MOD(H60,1)&gt;MOD($K60,1),MOD(H60,1)&gt;MOD($L60,1))=TRUE,INT(H60)+1,H60),INT(H60))</f>
        <v>2.0651041666666665</v>
      </c>
      <c r="I61" s="31">
        <f>IF((INT($F60)+INT($G60)+INT($H60)+INT($I60)+INT($J60)+INT($K60)+INT($L60))&lt;$E$60,IF(AND(MOD(I60,1)&gt;MOD($G60,1),MOD(I60,1)&gt;MOD($H60,1),MOD(I60,1)&gt;MOD($F60,1),MOD(I60,1)&gt;MOD($J60,1),MOD(I60,1)&gt;MOD($K60,1),MOD(I60,1)&gt;MOD($L60,1))=TRUE,INT(I60)+1,I60),INT(I60))</f>
        <v>1.8619791666666667</v>
      </c>
      <c r="J61" s="31">
        <f>IF((INT($F60)+INT($G60)+INT($H60)+INT($I60)+INT($J60)+INT($K60)+INT($L60))&lt;$E$60,IF(AND(MOD(J60,1)&gt;MOD($G60,1),MOD(J60,1)&gt;MOD($H60,1),MOD(J60,1)&gt;MOD($I60,1),MOD(J60,1)&gt;MOD($F60,1),MOD(J60,1)&gt;MOD($K60,1),MOD(J60,1)&gt;MOD($L60,1))=TRUE,INT(J60)+1,J60),INT(J60))</f>
        <v>0.9479166666666666</v>
      </c>
      <c r="K61" s="31">
        <f>IF((INT($F60)+INT($G60)+INT($H60)+INT($I60)+INT($J60)+INT($K60)+INT($L60))&lt;$E$60,IF(AND(MOD(K60,1)&gt;MOD($G60,1),MOD(K60,1)&gt;MOD($H60,1),MOD(K60,1)&gt;MOD($I60,1),MOD(K60,1)&gt;MOD($J60,1),MOD(K60,1)&gt;MOD($F60,1),MOD(K60,1)&gt;MOD($L60,1))=TRUE,INT(K60)+1,K60),INT(K60))</f>
        <v>1.8619791666666667</v>
      </c>
      <c r="L61" s="31">
        <f>IF((INT($F60)+INT($G60)+INT($H60)+INT($I60)+INT($J60)+INT($K60)+INT($L60))&lt;$E$60,IF(AND(MOD(L60,1)&gt;MOD($G60,1),MOD(L60,1)&gt;MOD($H60,1),MOD(L60,1)&gt;MOD($I60,1),MOD(L60,1)&gt;MOD($J60,1),MOD(L60,1)&gt;MOD($K60,1),MOD(L60,1)&gt;MOD($F60,1))=TRUE,INT(L60)+1,L60),INT(L60))</f>
        <v>0</v>
      </c>
      <c r="M61" s="27"/>
    </row>
    <row r="62" spans="2:13" ht="15" customHeight="1" hidden="1">
      <c r="B62" s="20"/>
      <c r="C62" s="94"/>
      <c r="D62" s="95"/>
      <c r="E62" s="34"/>
      <c r="F62" s="31">
        <f>IF((INT($F61)+INT($G61)+INT($H61)+INT($I61)+INT($J61)+INT($K61)+INT($L61))&lt;$E$60,IF(AND(MOD(F61,1)&gt;MOD($G61,1),MOD(F61,1)&gt;MOD($H61,1),MOD(F61,1)&gt;MOD($I61,1),MOD(F61,1)&gt;MOD($J61,1),MOD(F61,1)&gt;MOD($K61,1),MOD(F61,1)&gt;MOD($L61,1))=TRUE,INT(F61)+1,F61),INT(F61))</f>
        <v>4</v>
      </c>
      <c r="G62" s="31">
        <f>IF((INT($F61)+INT($G61)+INT($H61)+INT($I61)+INT($J61)+INT($K61)+INT($L61))&lt;$E$60,IF(AND(MOD(G61,1)&gt;MOD($F61,1),MOD(G61,1)&gt;MOD($H61,1),MOD(G61,1)&gt;MOD($I61,1),MOD(G61,1)&gt;MOD($J61,1),MOD(G61,1)&gt;MOD($K61,1),MOD(G61,1)&gt;MOD($L61,1))=TRUE,INT(G61)+1,G61),INT(G61))</f>
        <v>2.2682291666666665</v>
      </c>
      <c r="H62" s="31">
        <f>IF((INT($F61)+INT($G61)+INT($H61)+INT($I61)+INT($J61)+INT($K61)+INT($L61))&lt;$E$60,IF(AND(MOD(H61,1)&gt;MOD($G61,1),MOD(H61,1)&gt;MOD($F61,1),MOD(H61,1)&gt;MOD($I61,1),MOD(H61,1)&gt;MOD($J61,1),MOD(H61,1)&gt;MOD($K61,1),MOD(H61,1)&gt;MOD($L61,1))=TRUE,INT(H61)+1,H61),INT(H61))</f>
        <v>2.0651041666666665</v>
      </c>
      <c r="I62" s="31">
        <f>IF((INT($F61)+INT($G61)+INT($H61)+INT($I61)+INT($J61)+INT($K61)+INT($L61))&lt;$E$60,IF(AND(MOD(I61,1)&gt;MOD($G61,1),MOD(I61,1)&gt;MOD($H61,1),MOD(I61,1)&gt;MOD($F61,1),MOD(I61,1)&gt;MOD($J61,1),MOD(I61,1)&gt;MOD($K61,1),MOD(I61,1)&gt;MOD($L61,1))=TRUE,INT(I61)+1,I61),INT(I61))</f>
        <v>1.8619791666666667</v>
      </c>
      <c r="J62" s="31">
        <f>IF((INT($F61)+INT($G61)+INT($H61)+INT($I61)+INT($J61)+INT($K61)+INT($L61))&lt;$E$60,IF(AND(MOD(J61,1)&gt;MOD($G61,1),MOD(J61,1)&gt;MOD($H61,1),MOD(J61,1)&gt;MOD($I61,1),MOD(J61,1)&gt;MOD($F61,1),MOD(J61,1)&gt;MOD($K61,1),MOD(J61,1)&gt;MOD($L61,1))=TRUE,INT(J61)+1,J61),INT(J61))</f>
        <v>1</v>
      </c>
      <c r="K62" s="31">
        <f>IF((INT($F61)+INT($G61)+INT($H61)+INT($I61)+INT($J61)+INT($K61)+INT($L61))&lt;$E$60,IF(AND(MOD(K61,1)&gt;MOD($G61,1),MOD(K61,1)&gt;MOD($H61,1),MOD(K61,1)&gt;MOD($I61,1),MOD(K61,1)&gt;MOD($J61,1),MOD(K61,1)&gt;MOD($F61,1),MOD(K61,1)&gt;MOD($L61,1))=TRUE,INT(K61)+1,K61),INT(K61))</f>
        <v>1.8619791666666667</v>
      </c>
      <c r="L62" s="31">
        <f>IF((INT($F61)+INT($G61)+INT($H61)+INT($I61)+INT($J61)+INT($K61)+INT($L61))&lt;$E$60,IF(AND(MOD(L61,1)&gt;MOD($G61,1),MOD(L61,1)&gt;MOD($H61,1),MOD(L61,1)&gt;MOD($I61,1),MOD(L61,1)&gt;MOD($J61,1),MOD(L61,1)&gt;MOD($K61,1),MOD(L61,1)&gt;MOD($F61,1))=TRUE,INT(L61)+1,L61),INT(L61))</f>
        <v>0</v>
      </c>
      <c r="M62" s="27"/>
    </row>
    <row r="63" spans="2:13" ht="15" customHeight="1" hidden="1">
      <c r="B63" s="20"/>
      <c r="C63" s="94"/>
      <c r="D63" s="95"/>
      <c r="E63" s="34"/>
      <c r="F63" s="31">
        <f>IF((INT($F62)+INT($G62)+INT($H62)+INT($I62)+INT($J62)+INT($K62)+INT($L62))&lt;$E$60,IF(AND(MOD(F62,1)&gt;MOD($G62,1),MOD(F62,1)&gt;MOD($H62,1),MOD(F62,1)&gt;MOD($I62,1),MOD(F62,1)&gt;MOD($J62,1),MOD(F62,1)&gt;MOD($K62,1),MOD(F62,1)&gt;MOD($L62,1))=TRUE,INT(F62)+1,F62),INT(F62))</f>
        <v>4</v>
      </c>
      <c r="G63" s="31">
        <f>IF((INT($F62)+INT($G62)+INT($H62)+INT($I62)+INT($J62)+INT($K62)+INT($L62))&lt;$E$60,IF(AND(MOD(G62,1)&gt;MOD($F62,1),MOD(G62,1)&gt;MOD($H62,1),MOD(G62,1)&gt;MOD($I62,1),MOD(G62,1)&gt;MOD($J62,1),MOD(G62,1)&gt;MOD($K62,1),MOD(G62,1)&gt;MOD($L62,1))=TRUE,INT(G62)+1,G62),INT(G62))</f>
        <v>2.2682291666666665</v>
      </c>
      <c r="H63" s="31">
        <f>IF((INT($F62)+INT($G62)+INT($H62)+INT($I62)+INT($J62)+INT($K62)+INT($L62))&lt;$E$60,IF(AND(MOD(H62,1)&gt;MOD($G62,1),MOD(H62,1)&gt;MOD($F62,1),MOD(H62,1)&gt;MOD($I62,1),MOD(H62,1)&gt;MOD($J62,1),MOD(H62,1)&gt;MOD($K62,1),MOD(H62,1)&gt;MOD($L62,1))=TRUE,INT(H62)+1,H62),INT(H62))</f>
        <v>2.0651041666666665</v>
      </c>
      <c r="I63" s="31">
        <f>IF((INT($F62)+INT($G62)+INT($H62)+INT($I62)+INT($J62)+INT($K62)+INT($L62))&lt;$E$60,IF(AND(MOD(I62,1)&gt;MOD($G62,1),MOD(I62,1)&gt;MOD($H62,1),MOD(I62,1)&gt;MOD($F62,1),MOD(I62,1)&gt;MOD($J62,1),MOD(I62,1)&gt;MOD($K62,1),MOD(I62,1)&gt;MOD($L62,1))=TRUE,INT(I62)+1,I62),INT(I62))</f>
        <v>1.8619791666666667</v>
      </c>
      <c r="J63" s="31">
        <f>IF((INT($F62)+INT($G62)+INT($H62)+INT($I62)+INT($J62)+INT($K62)+INT($L62))&lt;$E$60,IF(AND(MOD(J62,1)&gt;MOD($G62,1),MOD(J62,1)&gt;MOD($H62,1),MOD(J62,1)&gt;MOD($I62,1),MOD(J62,1)&gt;MOD($F62,1),MOD(J62,1)&gt;MOD($K62,1),MOD(J62,1)&gt;MOD($L62,1))=TRUE,INT(J62)+1,J62),INT(J62))</f>
        <v>1</v>
      </c>
      <c r="K63" s="31">
        <f>IF((INT($F62)+INT($G62)+INT($H62)+INT($I62)+INT($J62)+INT($K62)+INT($L62))&lt;$E$60,IF(AND(MOD(K62,1)&gt;MOD($G62,1),MOD(K62,1)&gt;MOD($H62,1),MOD(K62,1)&gt;MOD($I62,1),MOD(K62,1)&gt;MOD($J62,1),MOD(K62,1)&gt;MOD($F62,1),MOD(K62,1)&gt;MOD($L62,1))=TRUE,INT(K62)+1,K62),INT(K62))</f>
        <v>1.8619791666666667</v>
      </c>
      <c r="L63" s="31">
        <f>IF((INT($F62)+INT($G62)+INT($H62)+INT($I62)+INT($J62)+INT($K62)+INT($L62))&lt;$E$60,IF(AND(MOD(L62,1)&gt;MOD($G62,1),MOD(L62,1)&gt;MOD($H62,1),MOD(L62,1)&gt;MOD($I62,1),MOD(L62,1)&gt;MOD($J62,1),MOD(L62,1)&gt;MOD($K62,1),MOD(L62,1)&gt;MOD($F62,1))=TRUE,INT(L62)+1,L62),INT(L62))</f>
        <v>0</v>
      </c>
      <c r="M63" s="27"/>
    </row>
    <row r="64" spans="2:13" ht="15" customHeight="1" hidden="1">
      <c r="B64" s="20"/>
      <c r="C64" s="94"/>
      <c r="D64" s="95"/>
      <c r="E64" s="34"/>
      <c r="F64" s="31">
        <f>IF((INT($F63)+INT($G63)+INT($H63)+INT($I63)+INT($J63)+INT($K63)+INT($L63))&lt;$E$60,IF(AND(MOD(F63,1)&gt;MOD($G63,1),MOD(F63,1)&gt;MOD($H63,1),MOD(F63,1)&gt;MOD($I63,1),MOD(F63,1)&gt;MOD($J63,1),MOD(F63,1)&gt;MOD($K63,1),MOD(F63,1)&gt;MOD($L63,1))=TRUE,INT(F63)+1,F63),INT(F63))</f>
        <v>4</v>
      </c>
      <c r="G64" s="31">
        <f>IF((INT($F63)+INT($G63)+INT($H63)+INT($I63)+INT($J63)+INT($K63)+INT($L63))&lt;$E$60,IF(AND(MOD(G63,1)&gt;MOD($F63,1),MOD(G63,1)&gt;MOD($H63,1),MOD(G63,1)&gt;MOD($I63,1),MOD(G63,1)&gt;MOD($J63,1),MOD(G63,1)&gt;MOD($K63,1),MOD(G63,1)&gt;MOD($L63,1))=TRUE,INT(G63)+1,G63),INT(G63))</f>
        <v>2.2682291666666665</v>
      </c>
      <c r="H64" s="31">
        <f>IF((INT($F63)+INT($G63)+INT($H63)+INT($I63)+INT($J63)+INT($K63)+INT($L63))&lt;$E$60,IF(AND(MOD(H63,1)&gt;MOD($G63,1),MOD(H63,1)&gt;MOD($F63,1),MOD(H63,1)&gt;MOD($I63,1),MOD(H63,1)&gt;MOD($J63,1),MOD(H63,1)&gt;MOD($K63,1),MOD(H63,1)&gt;MOD($L63,1))=TRUE,INT(H63)+1,H63),INT(H63))</f>
        <v>2.0651041666666665</v>
      </c>
      <c r="I64" s="31">
        <f>IF((INT($F63)+INT($G63)+INT($H63)+INT($I63)+INT($J63)+INT($K63)+INT($L63))&lt;$E$60,IF(AND(MOD(I63,1)&gt;MOD($G63,1),MOD(I63,1)&gt;MOD($H63,1),MOD(I63,1)&gt;MOD($F63,1),MOD(I63,1)&gt;MOD($J63,1),MOD(I63,1)&gt;MOD($K63,1),MOD(I63,1)&gt;MOD($L63,1))=TRUE,INT(I63)+1,I63),INT(I63))</f>
        <v>1.8619791666666667</v>
      </c>
      <c r="J64" s="31">
        <f>IF((INT($F63)+INT($G63)+INT($H63)+INT($I63)+INT($J63)+INT($K63)+INT($L63))&lt;$E$60,IF(AND(MOD(J63,1)&gt;MOD($G63,1),MOD(J63,1)&gt;MOD($H63,1),MOD(J63,1)&gt;MOD($I63,1),MOD(J63,1)&gt;MOD($F63,1),MOD(J63,1)&gt;MOD($K63,1),MOD(J63,1)&gt;MOD($L63,1))=TRUE,INT(J63)+1,J63),INT(J63))</f>
        <v>1</v>
      </c>
      <c r="K64" s="31">
        <f>IF((INT($F63)+INT($G63)+INT($H63)+INT($I63)+INT($J63)+INT($K63)+INT($L63))&lt;$E$60,IF(AND(MOD(K63,1)&gt;MOD($G63,1),MOD(K63,1)&gt;MOD($H63,1),MOD(K63,1)&gt;MOD($I63,1),MOD(K63,1)&gt;MOD($J63,1),MOD(K63,1)&gt;MOD($F63,1),MOD(K63,1)&gt;MOD($L63,1))=TRUE,INT(K63)+1,K63),INT(K63))</f>
        <v>1.8619791666666667</v>
      </c>
      <c r="L64" s="31">
        <f>IF((INT($F63)+INT($G63)+INT($H63)+INT($I63)+INT($J63)+INT($K63)+INT($L63))&lt;$E$60,IF(AND(MOD(L63,1)&gt;MOD($G63,1),MOD(L63,1)&gt;MOD($H63,1),MOD(L63,1)&gt;MOD($I63,1),MOD(L63,1)&gt;MOD($J63,1),MOD(L63,1)&gt;MOD($K63,1),MOD(L63,1)&gt;MOD($F63,1))=TRUE,INT(L63)+1,L63),INT(L63))</f>
        <v>0</v>
      </c>
      <c r="M64" s="27"/>
    </row>
    <row r="65" spans="2:13" ht="15" customHeight="1" hidden="1">
      <c r="B65" s="20"/>
      <c r="C65" s="94"/>
      <c r="D65" s="95"/>
      <c r="E65" s="32">
        <f>D18*17/(D18+D21)</f>
        <v>13.20863309352518</v>
      </c>
      <c r="F65" s="31">
        <f>IF((INT($F64)+INT($G64)+INT($H64)+INT($I64)+INT($J64)+INT($K64)+INT($L64))&lt;$E$60,IF(AND(MOD(F64,1)&gt;MOD($G64,1),MOD(F64,1)&gt;MOD($H64,1),MOD(F64,1)&gt;MOD($I64,1),MOD(F64,1)&gt;MOD($J64,1),MOD(F64,1)&gt;MOD($K64,1),MOD(F64,1)&gt;MOD($L64,1))=TRUE,INT(F64)+1,F64),INT(F64))</f>
        <v>4</v>
      </c>
      <c r="G65" s="31">
        <f>IF((INT($F64)+INT($G64)+INT($H64)+INT($I64)+INT($J64)+INT($K64)+INT($L64))&lt;$E$60,IF(AND(MOD(G64,1)&gt;MOD($F64,1),MOD(G64,1)&gt;MOD($H64,1),MOD(G64,1)&gt;MOD($I64,1),MOD(G64,1)&gt;MOD($J64,1),MOD(G64,1)&gt;MOD($K64,1),MOD(G64,1)&gt;MOD($L64,1))=TRUE,INT(G64)+1,G64),INT(G64))</f>
        <v>2.2682291666666665</v>
      </c>
      <c r="H65" s="31">
        <f>IF((INT($F64)+INT($G64)+INT($H64)+INT($I64)+INT($J64)+INT($K64)+INT($L64))&lt;$E$60,IF(AND(MOD(H64,1)&gt;MOD($G64,1),MOD(H64,1)&gt;MOD($F64,1),MOD(H64,1)&gt;MOD($I64,1),MOD(H64,1)&gt;MOD($J64,1),MOD(H64,1)&gt;MOD($K64,1),MOD(H64,1)&gt;MOD($L64,1))=TRUE,INT(H64)+1,H64),INT(H64))</f>
        <v>2.0651041666666665</v>
      </c>
      <c r="I65" s="31">
        <f>IF((INT($F64)+INT($G64)+INT($H64)+INT($I64)+INT($J64)+INT($K64)+INT($L64))&lt;$E$60,IF(AND(MOD(I64,1)&gt;MOD($G64,1),MOD(I64,1)&gt;MOD($H64,1),MOD(I64,1)&gt;MOD($F64,1),MOD(I64,1)&gt;MOD($J64,1),MOD(I64,1)&gt;MOD($K64,1),MOD(I64,1)&gt;MOD($L64,1))=TRUE,INT(I64)+1,I64),INT(I64))</f>
        <v>1.8619791666666667</v>
      </c>
      <c r="J65" s="31">
        <f>IF((INT($F64)+INT($G64)+INT($H64)+INT($I64)+INT($J64)+INT($K64)+INT($L64))&lt;$E$60,IF(AND(MOD(J64,1)&gt;MOD($G64,1),MOD(J64,1)&gt;MOD($H64,1),MOD(J64,1)&gt;MOD($I64,1),MOD(J64,1)&gt;MOD($F64,1),MOD(J64,1)&gt;MOD($K64,1),MOD(J64,1)&gt;MOD($L64,1))=TRUE,INT(J64)+1,J64),INT(J64))</f>
        <v>1</v>
      </c>
      <c r="K65" s="31">
        <f>IF((INT($F64)+INT($G64)+INT($H64)+INT($I64)+INT($J64)+INT($K64)+INT($L64))&lt;$E$60,IF(AND(MOD(K64,1)&gt;MOD($G64,1),MOD(K64,1)&gt;MOD($H64,1),MOD(K64,1)&gt;MOD($I64,1),MOD(K64,1)&gt;MOD($J64,1),MOD(K64,1)&gt;MOD($F64,1),MOD(K64,1)&gt;MOD($L64,1))=TRUE,INT(K64)+1,K64),INT(K64))</f>
        <v>1.8619791666666667</v>
      </c>
      <c r="L65" s="31">
        <f>IF((INT($F64)+INT($G64)+INT($H64)+INT($I64)+INT($J64)+INT($K64)+INT($L64))&lt;$E$60,IF(AND(MOD(L64,1)&gt;MOD($G64,1),MOD(L64,1)&gt;MOD($H64,1),MOD(L64,1)&gt;MOD($I64,1),MOD(L64,1)&gt;MOD($J64,1),MOD(L64,1)&gt;MOD($K64,1),MOD(L64,1)&gt;MOD($F64,1))=TRUE,INT(L64)+1,L64),INT(L64))</f>
        <v>0</v>
      </c>
      <c r="M65" s="27"/>
    </row>
    <row r="66" spans="2:13" ht="15" customHeight="1">
      <c r="B66" s="20"/>
      <c r="C66" s="94"/>
      <c r="D66" s="95"/>
      <c r="E66" s="35"/>
      <c r="F66" s="40">
        <f aca="true" t="shared" si="15" ref="F66:L66">INT(F65)</f>
        <v>4</v>
      </c>
      <c r="G66" s="40">
        <f t="shared" si="15"/>
        <v>2</v>
      </c>
      <c r="H66" s="40">
        <f t="shared" si="15"/>
        <v>2</v>
      </c>
      <c r="I66" s="40">
        <v>2</v>
      </c>
      <c r="J66" s="40">
        <f>INT(J65)</f>
        <v>1</v>
      </c>
      <c r="K66" s="40">
        <v>2</v>
      </c>
      <c r="L66" s="40">
        <f t="shared" si="15"/>
        <v>0</v>
      </c>
      <c r="M66" s="27"/>
    </row>
    <row r="67" spans="2:13" ht="15" customHeight="1">
      <c r="B67" s="20"/>
      <c r="C67" s="94"/>
      <c r="D67" s="95" t="s">
        <v>23</v>
      </c>
      <c r="E67" s="30">
        <f>IF(MOD(E$72,1)&gt;MOD(E$65,1),INT(E$72)+1,INT(E$72))</f>
        <v>4</v>
      </c>
      <c r="F67" s="28">
        <f aca="true" t="shared" si="16" ref="F67:L67">IF($N22=0,"",($E67*E22)/$N22)</f>
        <v>1.7647058823529411</v>
      </c>
      <c r="G67" s="28">
        <f t="shared" si="16"/>
        <v>0.5490196078431373</v>
      </c>
      <c r="H67" s="28">
        <f t="shared" si="16"/>
        <v>0.43137254901960786</v>
      </c>
      <c r="I67" s="28">
        <f t="shared" si="16"/>
        <v>1.2549019607843137</v>
      </c>
      <c r="J67" s="28">
        <f t="shared" si="16"/>
        <v>0</v>
      </c>
      <c r="K67" s="28">
        <f t="shared" si="16"/>
        <v>0</v>
      </c>
      <c r="L67" s="28">
        <f t="shared" si="16"/>
        <v>0</v>
      </c>
      <c r="M67" s="27"/>
    </row>
    <row r="68" spans="2:13" ht="15" customHeight="1" hidden="1">
      <c r="B68" s="20"/>
      <c r="C68" s="94"/>
      <c r="D68" s="95"/>
      <c r="E68" s="34"/>
      <c r="F68" s="31">
        <f>IF((INT($F67)+INT($G67)+INT($H67)+INT($I67)+INT($J67)+INT($K67)+INT($L67))&lt;$E$67,IF(AND(MOD(F67,1)&gt;MOD($G67,1),MOD(F67,1)&gt;MOD($H67,1),MOD(F67,1)&gt;MOD($I67,1),MOD(F67,1)&gt;MOD($J67,1),MOD(F67,1)&gt;MOD($K67,1),MOD(F67,1)&gt;MOD($L67,1))=TRUE,INT(F67)+1,F67),INT(F67))</f>
        <v>2</v>
      </c>
      <c r="G68" s="31">
        <f>IF((INT($F67)+INT($G67)+INT($H67)+INT($I67)+INT($J67)+INT($K67)+INT($L67))&lt;$E$67,IF(AND(MOD(G67,1)&gt;MOD($F67,1),MOD(G67,1)&gt;MOD($H67,1),MOD(G67,1)&gt;MOD($I67,1),MOD(G67,1)&gt;MOD($J67,1),MOD(G67,1)&gt;MOD($K67,1),MOD(G67,1)&gt;MOD($L67,1))=TRUE,INT(G67)+1,G67),INT(G67))</f>
        <v>0.5490196078431373</v>
      </c>
      <c r="H68" s="31">
        <f>IF((INT($F67)+INT($G67)+INT($H67)+INT($I67)+INT($J67)+INT($K67)+INT($L67))&lt;$E$67,IF(AND(MOD(H67,1)&gt;MOD($G67,1),MOD(H67,1)&gt;MOD($F67,1),MOD(H67,1)&gt;MOD($I67,1),MOD(H67,1)&gt;MOD($J67,1),MOD(H67,1)&gt;MOD($K67,1),MOD(H67,1)&gt;MOD($L67,1))=TRUE,INT(H67)+1,H67),INT(H67))</f>
        <v>0.43137254901960786</v>
      </c>
      <c r="I68" s="31">
        <f>IF((INT($F67)+INT($G67)+INT($H67)+INT($I67)+INT($J67)+INT($K67)+INT($L67))&lt;$E$67,IF(AND(MOD(I67,1)&gt;MOD($G67,1),MOD(I67,1)&gt;MOD($H67,1),MOD(I67,1)&gt;MOD($F67,1),MOD(I67,1)&gt;MOD($J67,1),MOD(I67,1)&gt;MOD($K67,1),MOD(I67,1)&gt;MOD($L67,1))=TRUE,INT(I67)+1,I67),INT(I67))</f>
        <v>1.2549019607843137</v>
      </c>
      <c r="J68" s="31">
        <f>IF((INT($F67)+INT($G67)+INT($H67)+INT($I67)+INT($J67)+INT($K67)+INT($L67))&lt;$E$67,IF(AND(MOD(J67,1)&gt;MOD($G67,1),MOD(J67,1)&gt;MOD($H67,1),MOD(J67,1)&gt;MOD($I67,1),MOD(J67,1)&gt;MOD($F67,1),MOD(J67,1)&gt;MOD($K67,1),MOD(J67,1)&gt;MOD($L67,1))=TRUE,INT(J67)+1,J67),INT(J67))</f>
        <v>0</v>
      </c>
      <c r="K68" s="31">
        <f>IF((INT($F67)+INT($G67)+INT($H67)+INT($I67)+INT($J67)+INT($K67)+INT($L67))&lt;$E$67,IF(AND(MOD(K67,1)&gt;MOD($G67,1),MOD(K67,1)&gt;MOD($H67,1),MOD(K67,1)&gt;MOD($I67,1),MOD(K67,1)&gt;MOD($J67,1),MOD(K67,1)&gt;MOD($F67,1),MOD(K67,1)&gt;MOD($L67,1))=TRUE,INT(K67)+1,K67),INT(K67))</f>
        <v>0</v>
      </c>
      <c r="L68" s="31">
        <f>IF((INT($F67)+INT($G67)+INT($H67)+INT($I67)+INT($J67)+INT($K67)+INT($L67))&lt;$E$67,IF(AND(MOD(L67,1)&gt;MOD($G67,1),MOD(L67,1)&gt;MOD($H67,1),MOD(L67,1)&gt;MOD($I67,1),MOD(L67,1)&gt;MOD($J67,1),MOD(L67,1)&gt;MOD($K67,1),MOD(L67,1)&gt;MOD($F67,1))=TRUE,INT(L67)+1,L67),INT(L67))</f>
        <v>0</v>
      </c>
      <c r="M68" s="27"/>
    </row>
    <row r="69" spans="2:13" ht="15" customHeight="1" hidden="1">
      <c r="B69" s="20"/>
      <c r="C69" s="94"/>
      <c r="D69" s="95"/>
      <c r="E69" s="34"/>
      <c r="F69" s="31">
        <f>IF((INT($F68)+INT($G68)+INT($H68)+INT($I68)+INT($J68)+INT($K68)+INT($L68))&lt;$E$67,IF(AND(MOD(F68,1)&gt;MOD($G68,1),MOD(F68,1)&gt;MOD($H68,1),MOD(F68,1)&gt;MOD($I68,1),MOD(F68,1)&gt;MOD($J68,1),MOD(F68,1)&gt;MOD($K68,1),MOD(F68,1)&gt;MOD($L68,1))=TRUE,INT(F68)+1,F68),INT(F68))</f>
        <v>2</v>
      </c>
      <c r="G69" s="31">
        <f>IF((INT($F68)+INT($G68)+INT($H68)+INT($I68)+INT($J68)+INT($K68)+INT($L68))&lt;$E$67,IF(AND(MOD(G68,1)&gt;MOD($F68,1),MOD(G68,1)&gt;MOD($H68,1),MOD(G68,1)&gt;MOD($I68,1),MOD(G68,1)&gt;MOD($J68,1),MOD(G68,1)&gt;MOD($K68,1),MOD(G68,1)&gt;MOD($L68,1))=TRUE,INT(G68)+1,G68),INT(G68))</f>
        <v>1</v>
      </c>
      <c r="H69" s="31">
        <f>IF((INT($F68)+INT($G68)+INT($H68)+INT($I68)+INT($J68)+INT($K68)+INT($L68))&lt;$E$67,IF(AND(MOD(H68,1)&gt;MOD($G68,1),MOD(H68,1)&gt;MOD($F68,1),MOD(H68,1)&gt;MOD($I68,1),MOD(H68,1)&gt;MOD($J68,1),MOD(H68,1)&gt;MOD($K68,1),MOD(H68,1)&gt;MOD($L68,1))=TRUE,INT(H68)+1,H68),INT(H68))</f>
        <v>0.43137254901960786</v>
      </c>
      <c r="I69" s="31">
        <f>IF((INT($F68)+INT($G68)+INT($H68)+INT($I68)+INT($J68)+INT($K68)+INT($L68))&lt;$E$67,IF(AND(MOD(I68,1)&gt;MOD($G68,1),MOD(I68,1)&gt;MOD($H68,1),MOD(I68,1)&gt;MOD($F68,1),MOD(I68,1)&gt;MOD($J68,1),MOD(I68,1)&gt;MOD($K68,1),MOD(I68,1)&gt;MOD($L68,1))=TRUE,INT(I68)+1,I68),INT(I68))</f>
        <v>1.2549019607843137</v>
      </c>
      <c r="J69" s="31">
        <f>IF((INT($F68)+INT($G68)+INT($H68)+INT($I68)+INT($J68)+INT($K68)+INT($L68))&lt;$E$67,IF(AND(MOD(J68,1)&gt;MOD($G68,1),MOD(J68,1)&gt;MOD($H68,1),MOD(J68,1)&gt;MOD($I68,1),MOD(J68,1)&gt;MOD($F68,1),MOD(J68,1)&gt;MOD($K68,1),MOD(J68,1)&gt;MOD($L68,1))=TRUE,INT(J68)+1,J68),INT(J68))</f>
        <v>0</v>
      </c>
      <c r="K69" s="31">
        <f>IF((INT($F68)+INT($G68)+INT($H68)+INT($I68)+INT($J68)+INT($K68)+INT($L68))&lt;$E$67,IF(AND(MOD(K68,1)&gt;MOD($G68,1),MOD(K68,1)&gt;MOD($H68,1),MOD(K68,1)&gt;MOD($I68,1),MOD(K68,1)&gt;MOD($J68,1),MOD(K68,1)&gt;MOD($F68,1),MOD(K68,1)&gt;MOD($L68,1))=TRUE,INT(K68)+1,K68),INT(K68))</f>
        <v>0</v>
      </c>
      <c r="L69" s="31">
        <f>IF((INT($F68)+INT($G68)+INT($H68)+INT($I68)+INT($J68)+INT($K68)+INT($L68))&lt;$E$67,IF(AND(MOD(L68,1)&gt;MOD($G68,1),MOD(L68,1)&gt;MOD($H68,1),MOD(L68,1)&gt;MOD($I68,1),MOD(L68,1)&gt;MOD($J68,1),MOD(L68,1)&gt;MOD($K68,1),MOD(L68,1)&gt;MOD($F68,1))=TRUE,INT(L68)+1,L68),INT(L68))</f>
        <v>0</v>
      </c>
      <c r="M69" s="27"/>
    </row>
    <row r="70" spans="2:13" ht="15" customHeight="1" hidden="1">
      <c r="B70" s="20"/>
      <c r="C70" s="94"/>
      <c r="D70" s="95"/>
      <c r="E70" s="34"/>
      <c r="F70" s="31">
        <f>IF((INT($F69)+INT($G69)+INT($H69)+INT($I69)+INT($J69)+INT($K69)+INT($L69))&lt;$E$67,IF(AND(MOD(F69,1)&gt;MOD($G69,1),MOD(F69,1)&gt;MOD($H69,1),MOD(F69,1)&gt;MOD($I69,1),MOD(F69,1)&gt;MOD($J69,1),MOD(F69,1)&gt;MOD($K69,1),MOD(F69,1)&gt;MOD($L69,1))=TRUE,INT(F69)+1,F69),INT(F69))</f>
        <v>2</v>
      </c>
      <c r="G70" s="31">
        <f>IF((INT($F69)+INT($G69)+INT($H69)+INT($I69)+INT($J69)+INT($K69)+INT($L69))&lt;$E$67,IF(AND(MOD(G69,1)&gt;MOD($F69,1),MOD(G69,1)&gt;MOD($H69,1),MOD(G69,1)&gt;MOD($I69,1),MOD(G69,1)&gt;MOD($J69,1),MOD(G69,1)&gt;MOD($K69,1),MOD(G69,1)&gt;MOD($L69,1))=TRUE,INT(G69)+1,G69),INT(G69))</f>
        <v>1</v>
      </c>
      <c r="H70" s="31">
        <f>IF((INT($F69)+INT($G69)+INT($H69)+INT($I69)+INT($J69)+INT($K69)+INT($L69))&lt;$E$67,IF(AND(MOD(H69,1)&gt;MOD($G69,1),MOD(H69,1)&gt;MOD($F69,1),MOD(H69,1)&gt;MOD($I69,1),MOD(H69,1)&gt;MOD($J69,1),MOD(H69,1)&gt;MOD($K69,1),MOD(H69,1)&gt;MOD($L69,1))=TRUE,INT(H69)+1,H69),INT(H69))</f>
        <v>0</v>
      </c>
      <c r="I70" s="31">
        <f>IF((INT($F69)+INT($G69)+INT($H69)+INT($I69)+INT($J69)+INT($K69)+INT($L69))&lt;$E$67,IF(AND(MOD(I69,1)&gt;MOD($G69,1),MOD(I69,1)&gt;MOD($H69,1),MOD(I69,1)&gt;MOD($F69,1),MOD(I69,1)&gt;MOD($J69,1),MOD(I69,1)&gt;MOD($K69,1),MOD(I69,1)&gt;MOD($L69,1))=TRUE,INT(I69)+1,I69),INT(I69))</f>
        <v>1</v>
      </c>
      <c r="J70" s="31">
        <f>IF((INT($F69)+INT($G69)+INT($H69)+INT($I69)+INT($J69)+INT($K69)+INT($L69))&lt;$E$67,IF(AND(MOD(J69,1)&gt;MOD($G69,1),MOD(J69,1)&gt;MOD($H69,1),MOD(J69,1)&gt;MOD($I69,1),MOD(J69,1)&gt;MOD($F69,1),MOD(J69,1)&gt;MOD($K69,1),MOD(J69,1)&gt;MOD($L69,1))=TRUE,INT(J69)+1,J69),INT(J69))</f>
        <v>0</v>
      </c>
      <c r="K70" s="31">
        <f>IF((INT($F69)+INT($G69)+INT($H69)+INT($I69)+INT($J69)+INT($K69)+INT($L69))&lt;$E$67,IF(AND(MOD(K69,1)&gt;MOD($G69,1),MOD(K69,1)&gt;MOD($H69,1),MOD(K69,1)&gt;MOD($I69,1),MOD(K69,1)&gt;MOD($J69,1),MOD(K69,1)&gt;MOD($F69,1),MOD(K69,1)&gt;MOD($L69,1))=TRUE,INT(K69)+1,K69),INT(K69))</f>
        <v>0</v>
      </c>
      <c r="L70" s="31">
        <f>IF((INT($F69)+INT($G69)+INT($H69)+INT($I69)+INT($J69)+INT($K69)+INT($L69))&lt;$E$67,IF(AND(MOD(L69,1)&gt;MOD($G69,1),MOD(L69,1)&gt;MOD($H69,1),MOD(L69,1)&gt;MOD($I69,1),MOD(L69,1)&gt;MOD($J69,1),MOD(L69,1)&gt;MOD($K69,1),MOD(L69,1)&gt;MOD($F69,1))=TRUE,INT(L69)+1,L69),INT(L69))</f>
        <v>0</v>
      </c>
      <c r="M70" s="27"/>
    </row>
    <row r="71" spans="2:13" ht="15" customHeight="1" hidden="1">
      <c r="B71" s="20"/>
      <c r="C71" s="94"/>
      <c r="D71" s="95"/>
      <c r="E71" s="34"/>
      <c r="F71" s="31">
        <f>IF((INT($F70)+INT($G70)+INT($H70)+INT($I70)+INT($J70)+INT($K70)+INT($L70))&lt;$E$67,IF(AND(MOD(F70,1)&gt;MOD($G70,1),MOD(F70,1)&gt;MOD($H70,1),MOD(F70,1)&gt;MOD($I70,1),MOD(F70,1)&gt;MOD($J70,1),MOD(F70,1)&gt;MOD($K70,1),MOD(F70,1)&gt;MOD($L70,1))=TRUE,INT(F70)+1,F70),INT(F70))</f>
        <v>2</v>
      </c>
      <c r="G71" s="31">
        <f>IF((INT($F70)+INT($G70)+INT($H70)+INT($I70)+INT($J70)+INT($K70)+INT($L70))&lt;$E$67,IF(AND(MOD(G70,1)&gt;MOD($F70,1),MOD(G70,1)&gt;MOD($H70,1),MOD(G70,1)&gt;MOD($I70,1),MOD(G70,1)&gt;MOD($J70,1),MOD(G70,1)&gt;MOD($K70,1),MOD(G70,1)&gt;MOD($L70,1))=TRUE,INT(G70)+1,G70),INT(G70))</f>
        <v>1</v>
      </c>
      <c r="H71" s="31">
        <f>IF((INT($F70)+INT($G70)+INT($H70)+INT($I70)+INT($J70)+INT($K70)+INT($L70))&lt;$E$67,IF(AND(MOD(H70,1)&gt;MOD($G70,1),MOD(H70,1)&gt;MOD($F70,1),MOD(H70,1)&gt;MOD($I70,1),MOD(H70,1)&gt;MOD($J70,1),MOD(H70,1)&gt;MOD($K70,1),MOD(H70,1)&gt;MOD($L70,1))=TRUE,INT(H70)+1,H70),INT(H70))</f>
        <v>0</v>
      </c>
      <c r="I71" s="31">
        <f>IF((INT($F70)+INT($G70)+INT($H70)+INT($I70)+INT($J70)+INT($K70)+INT($L70))&lt;$E$67,IF(AND(MOD(I70,1)&gt;MOD($G70,1),MOD(I70,1)&gt;MOD($H70,1),MOD(I70,1)&gt;MOD($F70,1),MOD(I70,1)&gt;MOD($J70,1),MOD(I70,1)&gt;MOD($K70,1),MOD(I70,1)&gt;MOD($L70,1))=TRUE,INT(I70)+1,I70),INT(I70))</f>
        <v>1</v>
      </c>
      <c r="J71" s="31">
        <f>IF((INT($F70)+INT($G70)+INT($H70)+INT($I70)+INT($J70)+INT($K70)+INT($L70))&lt;$E$67,IF(AND(MOD(J70,1)&gt;MOD($G70,1),MOD(J70,1)&gt;MOD($H70,1),MOD(J70,1)&gt;MOD($I70,1),MOD(J70,1)&gt;MOD($F70,1),MOD(J70,1)&gt;MOD($K70,1),MOD(J70,1)&gt;MOD($L70,1))=TRUE,INT(J70)+1,J70),INT(J70))</f>
        <v>0</v>
      </c>
      <c r="K71" s="31">
        <f>IF((INT($F70)+INT($G70)+INT($H70)+INT($I70)+INT($J70)+INT($K70)+INT($L70))&lt;$E$67,IF(AND(MOD(K70,1)&gt;MOD($G70,1),MOD(K70,1)&gt;MOD($H70,1),MOD(K70,1)&gt;MOD($I70,1),MOD(K70,1)&gt;MOD($J70,1),MOD(K70,1)&gt;MOD($F70,1),MOD(K70,1)&gt;MOD($L70,1))=TRUE,INT(K70)+1,K70),INT(K70))</f>
        <v>0</v>
      </c>
      <c r="L71" s="31">
        <f>IF((INT($F70)+INT($G70)+INT($H70)+INT($I70)+INT($J70)+INT($K70)+INT($L70))&lt;$E$67,IF(AND(MOD(L70,1)&gt;MOD($G70,1),MOD(L70,1)&gt;MOD($H70,1),MOD(L70,1)&gt;MOD($I70,1),MOD(L70,1)&gt;MOD($J70,1),MOD(L70,1)&gt;MOD($K70,1),MOD(L70,1)&gt;MOD($F70,1))=TRUE,INT(L70)+1,L70),INT(L70))</f>
        <v>0</v>
      </c>
      <c r="M71" s="27"/>
    </row>
    <row r="72" spans="2:13" ht="15" customHeight="1" hidden="1">
      <c r="B72" s="20"/>
      <c r="C72" s="94"/>
      <c r="D72" s="95"/>
      <c r="E72" s="32">
        <f>D21*17/(D18+D21)</f>
        <v>3.79136690647482</v>
      </c>
      <c r="F72" s="31">
        <f>IF((INT($F71)+INT($G71)+INT($H71)+INT($I71)+INT($J71)+INT($K71)+INT($L71))&lt;$E$67,IF(AND(MOD(F71,1)&gt;MOD($G71,1),MOD(F71,1)&gt;MOD($H71,1),MOD(F71,1)&gt;MOD($I71,1),MOD(F71,1)&gt;MOD($J71,1),MOD(F71,1)&gt;MOD($K71,1),MOD(F71,1)&gt;MOD($L71,1))=TRUE,INT(F71)+1,F71),INT(F71))</f>
        <v>2</v>
      </c>
      <c r="G72" s="31">
        <f>IF((INT($F71)+INT($G71)+INT($H71)+INT($I71)+INT($J71)+INT($K71)+INT($L71))&lt;$E$67,IF(AND(MOD(G71,1)&gt;MOD($F71,1),MOD(G71,1)&gt;MOD($H71,1),MOD(G71,1)&gt;MOD($I71,1),MOD(G71,1)&gt;MOD($J71,1),MOD(G71,1)&gt;MOD($K71,1),MOD(G71,1)&gt;MOD($L71,1))=TRUE,INT(G71)+1,G71),INT(G71))</f>
        <v>1</v>
      </c>
      <c r="H72" s="31">
        <f>IF((INT($F71)+INT($G71)+INT($H71)+INT($I71)+INT($J71)+INT($K71)+INT($L71))&lt;$E$67,IF(AND(MOD(H71,1)&gt;MOD($G71,1),MOD(H71,1)&gt;MOD($F71,1),MOD(H71,1)&gt;MOD($I71,1),MOD(H71,1)&gt;MOD($J71,1),MOD(H71,1)&gt;MOD($K71,1),MOD(H71,1)&gt;MOD($L71,1))=TRUE,INT(H71)+1,H71),INT(H71))</f>
        <v>0</v>
      </c>
      <c r="I72" s="31">
        <f>IF((INT($F71)+INT($G71)+INT($H71)+INT($I71)+INT($J71)+INT($K71)+INT($L71))&lt;$E$67,IF(AND(MOD(I71,1)&gt;MOD($G71,1),MOD(I71,1)&gt;MOD($H71,1),MOD(I71,1)&gt;MOD($F71,1),MOD(I71,1)&gt;MOD($J71,1),MOD(I71,1)&gt;MOD($K71,1),MOD(I71,1)&gt;MOD($L71,1))=TRUE,INT(I71)+1,I71),INT(I71))</f>
        <v>1</v>
      </c>
      <c r="J72" s="31">
        <f>IF((INT($F71)+INT($G71)+INT($H71)+INT($I71)+INT($J71)+INT($K71)+INT($L71))&lt;$E$67,IF(AND(MOD(J71,1)&gt;MOD($G71,1),MOD(J71,1)&gt;MOD($H71,1),MOD(J71,1)&gt;MOD($I71,1),MOD(J71,1)&gt;MOD($F71,1),MOD(J71,1)&gt;MOD($K71,1),MOD(J71,1)&gt;MOD($L71,1))=TRUE,INT(J71)+1,J71),INT(J71))</f>
        <v>0</v>
      </c>
      <c r="K72" s="31">
        <f>IF((INT($F71)+INT($G71)+INT($H71)+INT($I71)+INT($J71)+INT($K71)+INT($L71))&lt;$E$67,IF(AND(MOD(K71,1)&gt;MOD($G71,1),MOD(K71,1)&gt;MOD($H71,1),MOD(K71,1)&gt;MOD($I71,1),MOD(K71,1)&gt;MOD($J71,1),MOD(K71,1)&gt;MOD($F71,1),MOD(K71,1)&gt;MOD($L71,1))=TRUE,INT(K71)+1,K71),INT(K71))</f>
        <v>0</v>
      </c>
      <c r="L72" s="31">
        <f>IF((INT($F71)+INT($G71)+INT($H71)+INT($I71)+INT($J71)+INT($K71)+INT($L71))&lt;$E$67,IF(AND(MOD(L71,1)&gt;MOD($G71,1),MOD(L71,1)&gt;MOD($H71,1),MOD(L71,1)&gt;MOD($I71,1),MOD(L71,1)&gt;MOD($J71,1),MOD(L71,1)&gt;MOD($K71,1),MOD(L71,1)&gt;MOD($F71,1))=TRUE,INT(L71)+1,L71),INT(L71))</f>
        <v>0</v>
      </c>
      <c r="M72" s="27"/>
    </row>
    <row r="73" spans="2:13" ht="15" customHeight="1">
      <c r="B73" s="20"/>
      <c r="C73" s="94"/>
      <c r="D73" s="95"/>
      <c r="E73" s="35"/>
      <c r="F73" s="40">
        <f aca="true" t="shared" si="17" ref="F73:L73">INT(F72)</f>
        <v>2</v>
      </c>
      <c r="G73" s="40">
        <f t="shared" si="17"/>
        <v>1</v>
      </c>
      <c r="H73" s="40">
        <f t="shared" si="17"/>
        <v>0</v>
      </c>
      <c r="I73" s="40">
        <f t="shared" si="17"/>
        <v>1</v>
      </c>
      <c r="J73" s="40">
        <f t="shared" si="17"/>
        <v>0</v>
      </c>
      <c r="K73" s="40">
        <f t="shared" si="17"/>
        <v>0</v>
      </c>
      <c r="L73" s="40">
        <f t="shared" si="17"/>
        <v>0</v>
      </c>
      <c r="M73" s="27"/>
    </row>
    <row r="74" spans="2:13" ht="15" customHeight="1">
      <c r="B74" s="20"/>
      <c r="C74" s="97" t="s">
        <v>24</v>
      </c>
      <c r="D74" s="95" t="s">
        <v>22</v>
      </c>
      <c r="E74" s="30">
        <f>IF(MOD(E$79,1)&gt;MOD(E$86,1),INT(E$79)+1,INT(E$79))</f>
        <v>12</v>
      </c>
      <c r="F74" s="28">
        <f aca="true" t="shared" si="18" ref="F74:L74">IF($N31=0,"",($E74*E31)/$N31)</f>
        <v>4.216216216216216</v>
      </c>
      <c r="G74" s="28">
        <f t="shared" si="18"/>
        <v>1.135135135135135</v>
      </c>
      <c r="H74" s="28">
        <f t="shared" si="18"/>
        <v>3.081081081081081</v>
      </c>
      <c r="I74" s="28">
        <f t="shared" si="18"/>
        <v>1.0810810810810811</v>
      </c>
      <c r="J74" s="28">
        <f t="shared" si="18"/>
        <v>0</v>
      </c>
      <c r="K74" s="28">
        <f t="shared" si="18"/>
        <v>0</v>
      </c>
      <c r="L74" s="28">
        <f t="shared" si="18"/>
        <v>2.4864864864864864</v>
      </c>
      <c r="M74" s="27"/>
    </row>
    <row r="75" spans="2:13" ht="15" customHeight="1" hidden="1">
      <c r="B75" s="20"/>
      <c r="C75" s="97"/>
      <c r="D75" s="95"/>
      <c r="E75" s="36"/>
      <c r="F75" s="31">
        <f>IF((INT($F74)+INT($G74)+INT($H74)+INT($I74)+INT($J74)+INT($K74)+INT($L74))&lt;$E$74,IF(AND(MOD(F74,1)&gt;MOD($G74,1),MOD(F74,1)&gt;MOD($H74,1),MOD(F74,1)&gt;MOD($I74,1),MOD(F74,1)&gt;MOD($J74,1),MOD(F74,1)&gt;MOD($K74,1),MOD(F74,1)&gt;MOD($L74,1))=TRUE,INT(F74)+1,F74),INT(F74))</f>
        <v>4.216216216216216</v>
      </c>
      <c r="G75" s="31">
        <f>IF((INT($F74)+INT($G74)+INT($H74)+INT($I74)+INT($J74)+INT($K74)+INT($L74))&lt;$E$74,IF(AND(MOD(G74,1)&gt;MOD($F74,1),MOD(G74,1)&gt;MOD($H74,1),MOD(G74,1)&gt;MOD($I74,1),MOD(G74,1)&gt;MOD($J74,1),MOD(G74,1)&gt;MOD($K74,1),MOD(G74,1)&gt;MOD($L74,1))=TRUE,INT(G74)+1,G74),INT(G74))</f>
        <v>1.135135135135135</v>
      </c>
      <c r="H75" s="31">
        <f>IF((INT($F74)+INT($G74)+INT($H74)+INT($I74)+INT($J74)+INT($K74)+INT($L74))&lt;$E$74,IF(AND(MOD(H74,1)&gt;MOD($G74,1),MOD(H74,1)&gt;MOD($F74,1),MOD(H74,1)&gt;MOD($I74,1),MOD(H74,1)&gt;MOD($J74,1),MOD(H74,1)&gt;MOD($K74,1),MOD(H74,1)&gt;MOD($L74,1))=TRUE,INT(H74)+1,H74),INT(H74))</f>
        <v>3.081081081081081</v>
      </c>
      <c r="I75" s="31">
        <f>IF((INT($F74)+INT($G74)+INT($H74)+INT($I74)+INT($J74)+INT($K74)+INT($L74))&lt;$E$74,IF(AND(MOD(I74,1)&gt;MOD($G74,1),MOD(I74,1)&gt;MOD($H74,1),MOD(I74,1)&gt;MOD($F74,1),MOD(I74,1)&gt;MOD($J74,1),MOD(I74,1)&gt;MOD($K74,1),MOD(I74,1)&gt;MOD($L74,1))=TRUE,INT(I74)+1,I74),INT(I74))</f>
        <v>1.0810810810810811</v>
      </c>
      <c r="J75" s="31">
        <f>IF((INT($F74)+INT($G74)+INT($H74)+INT($I74)+INT($J74)+INT($K74)+INT($L74))&lt;$E$74,IF(AND(MOD(J74,1)&gt;MOD($G74,1),MOD(J74,1)&gt;MOD($H74,1),MOD(J74,1)&gt;MOD($I74,1),MOD(J74,1)&gt;MOD($F74,1),MOD(J74,1)&gt;MOD($K74,1),MOD(J74,1)&gt;MOD($L74,1))=TRUE,INT(J74)+1,J74),INT(J74))</f>
        <v>0</v>
      </c>
      <c r="K75" s="31">
        <f>IF((INT($F74)+INT($G74)+INT($H74)+INT($I74)+INT($J74)+INT($K74)+INT($L74))&lt;$E$74,IF(AND(MOD(K74,1)&gt;MOD($G74,1),MOD(K74,1)&gt;MOD($H74,1),MOD(K74,1)&gt;MOD($I74,1),MOD(K74,1)&gt;MOD($J74,1),MOD(K74,1)&gt;MOD($F74,1),MOD(K74,1)&gt;MOD($L74,1))=TRUE,INT(K74)+1,K74),INT(K74))</f>
        <v>0</v>
      </c>
      <c r="L75" s="31">
        <f>IF((INT($F74)+INT($G74)+INT($H74)+INT($I74)+INT($J74)+INT($K74)+INT($L74))&lt;$E$74,IF(AND(MOD(L74,1)&gt;MOD($G74,1),MOD(L74,1)&gt;MOD($H74,1),MOD(L74,1)&gt;MOD($I74,1),MOD(L74,1)&gt;MOD($J74,1),MOD(L74,1)&gt;MOD($K74,1),MOD(L74,1)&gt;MOD($F74,1))=TRUE,INT(L74)+1,L74),INT(L74))</f>
        <v>3</v>
      </c>
      <c r="M75" s="27"/>
    </row>
    <row r="76" spans="2:13" ht="15" customHeight="1" hidden="1">
      <c r="B76" s="20"/>
      <c r="C76" s="97"/>
      <c r="D76" s="95"/>
      <c r="E76" s="36"/>
      <c r="F76" s="31">
        <f>IF((INT($F75)+INT($G75)+INT($H75)+INT($I75)+INT($J75)+INT($K75)+INT($L75))&lt;$E$74,IF(AND(MOD(F75,1)&gt;MOD($G75,1),MOD(F75,1)&gt;MOD($H75,1),MOD(F75,1)&gt;MOD($I75,1),MOD(F75,1)&gt;MOD($J75,1),MOD(F75,1)&gt;MOD($K75,1),MOD(F75,1)&gt;MOD($L75,1))=TRUE,INT(F75)+1,F75),INT(F75))</f>
        <v>4</v>
      </c>
      <c r="G76" s="31">
        <f>IF((INT($F75)+INT($G75)+INT($H75)+INT($I75)+INT($J75)+INT($K75)+INT($L75))&lt;$E$74,IF(AND(MOD(G75,1)&gt;MOD($F75,1),MOD(G75,1)&gt;MOD($H75,1),MOD(G75,1)&gt;MOD($I75,1),MOD(G75,1)&gt;MOD($J75,1),MOD(G75,1)&gt;MOD($K75,1),MOD(G75,1)&gt;MOD($L75,1))=TRUE,INT(G75)+1,G75),INT(G75))</f>
        <v>1</v>
      </c>
      <c r="H76" s="31">
        <f>IF((INT($F75)+INT($G75)+INT($H75)+INT($I75)+INT($J75)+INT($K75)+INT($L75))&lt;$E$74,IF(AND(MOD(H75,1)&gt;MOD($G75,1),MOD(H75,1)&gt;MOD($F75,1),MOD(H75,1)&gt;MOD($I75,1),MOD(H75,1)&gt;MOD($J75,1),MOD(H75,1)&gt;MOD($K75,1),MOD(H75,1)&gt;MOD($L75,1))=TRUE,INT(H75)+1,H75),INT(H75))</f>
        <v>3</v>
      </c>
      <c r="I76" s="31">
        <f>IF((INT($F75)+INT($G75)+INT($H75)+INT($I75)+INT($J75)+INT($K75)+INT($L75))&lt;$E$74,IF(AND(MOD(I75,1)&gt;MOD($G75,1),MOD(I75,1)&gt;MOD($H75,1),MOD(I75,1)&gt;MOD($F75,1),MOD(I75,1)&gt;MOD($J75,1),MOD(I75,1)&gt;MOD($K75,1),MOD(I75,1)&gt;MOD($L75,1))=TRUE,INT(I75)+1,I75),INT(I75))</f>
        <v>1</v>
      </c>
      <c r="J76" s="31">
        <f>IF((INT($F75)+INT($G75)+INT($H75)+INT($I75)+INT($J75)+INT($K75)+INT($L75))&lt;$E$74,IF(AND(MOD(J75,1)&gt;MOD($G75,1),MOD(J75,1)&gt;MOD($H75,1),MOD(J75,1)&gt;MOD($I75,1),MOD(J75,1)&gt;MOD($F75,1),MOD(J75,1)&gt;MOD($K75,1),MOD(J75,1)&gt;MOD($L75,1))=TRUE,INT(J75)+1,J75),INT(J75))</f>
        <v>0</v>
      </c>
      <c r="K76" s="31">
        <f>IF((INT($F75)+INT($G75)+INT($H75)+INT($I75)+INT($J75)+INT($K75)+INT($L75))&lt;$E$74,IF(AND(MOD(K75,1)&gt;MOD($G75,1),MOD(K75,1)&gt;MOD($H75,1),MOD(K75,1)&gt;MOD($I75,1),MOD(K75,1)&gt;MOD($J75,1),MOD(K75,1)&gt;MOD($F75,1),MOD(K75,1)&gt;MOD($L75,1))=TRUE,INT(K75)+1,K75),INT(K75))</f>
        <v>0</v>
      </c>
      <c r="L76" s="31">
        <f>IF((INT($F75)+INT($G75)+INT($H75)+INT($I75)+INT($J75)+INT($K75)+INT($L75))&lt;$E$74,IF(AND(MOD(L75,1)&gt;MOD($G75,1),MOD(L75,1)&gt;MOD($H75,1),MOD(L75,1)&gt;MOD($I75,1),MOD(L75,1)&gt;MOD($J75,1),MOD(L75,1)&gt;MOD($K75,1),MOD(L75,1)&gt;MOD($F75,1))=TRUE,INT(L75)+1,L75),INT(L75))</f>
        <v>3</v>
      </c>
      <c r="M76" s="27"/>
    </row>
    <row r="77" spans="2:13" ht="15" customHeight="1" hidden="1">
      <c r="B77" s="20"/>
      <c r="C77" s="97"/>
      <c r="D77" s="95"/>
      <c r="E77" s="36"/>
      <c r="F77" s="31">
        <f>IF((INT($F76)+INT($G76)+INT($H76)+INT($I76)+INT($J76)+INT($K76)+INT($L76))&lt;$E$74,IF(AND(MOD(F76,1)&gt;MOD($G76,1),MOD(F76,1)&gt;MOD($H76,1),MOD(F76,1)&gt;MOD($I76,1),MOD(F76,1)&gt;MOD($J76,1),MOD(F76,1)&gt;MOD($K76,1),MOD(F76,1)&gt;MOD($L76,1))=TRUE,INT(F76)+1,F76),INT(F76))</f>
        <v>4</v>
      </c>
      <c r="G77" s="31">
        <f>IF((INT($F76)+INT($G76)+INT($H76)+INT($I76)+INT($J76)+INT($K76)+INT($L76))&lt;$E$74,IF(AND(MOD(G76,1)&gt;MOD($F76,1),MOD(G76,1)&gt;MOD($H76,1),MOD(G76,1)&gt;MOD($I76,1),MOD(G76,1)&gt;MOD($J76,1),MOD(G76,1)&gt;MOD($K76,1),MOD(G76,1)&gt;MOD($L76,1))=TRUE,INT(G76)+1,G76),INT(G76))</f>
        <v>1</v>
      </c>
      <c r="H77" s="31">
        <f>IF((INT($F76)+INT($G76)+INT($H76)+INT($I76)+INT($J76)+INT($K76)+INT($L76))&lt;$E$74,IF(AND(MOD(H76,1)&gt;MOD($G76,1),MOD(H76,1)&gt;MOD($F76,1),MOD(H76,1)&gt;MOD($I76,1),MOD(H76,1)&gt;MOD($J76,1),MOD(H76,1)&gt;MOD($K76,1),MOD(H76,1)&gt;MOD($L76,1))=TRUE,INT(H76)+1,H76),INT(H76))</f>
        <v>3</v>
      </c>
      <c r="I77" s="31">
        <f>IF((INT($F76)+INT($G76)+INT($H76)+INT($I76)+INT($J76)+INT($K76)+INT($L76))&lt;$E$74,IF(AND(MOD(I76,1)&gt;MOD($G76,1),MOD(I76,1)&gt;MOD($H76,1),MOD(I76,1)&gt;MOD($F76,1),MOD(I76,1)&gt;MOD($J76,1),MOD(I76,1)&gt;MOD($K76,1),MOD(I76,1)&gt;MOD($L76,1))=TRUE,INT(I76)+1,I76),INT(I76))</f>
        <v>1</v>
      </c>
      <c r="J77" s="31">
        <f>IF((INT($F76)+INT($G76)+INT($H76)+INT($I76)+INT($J76)+INT($K76)+INT($L76))&lt;$E$74,IF(AND(MOD(J76,1)&gt;MOD($G76,1),MOD(J76,1)&gt;MOD($H76,1),MOD(J76,1)&gt;MOD($I76,1),MOD(J76,1)&gt;MOD($F76,1),MOD(J76,1)&gt;MOD($K76,1),MOD(J76,1)&gt;MOD($L76,1))=TRUE,INT(J76)+1,J76),INT(J76))</f>
        <v>0</v>
      </c>
      <c r="K77" s="31">
        <f>IF((INT($F76)+INT($G76)+INT($H76)+INT($I76)+INT($J76)+INT($K76)+INT($L76))&lt;$E$74,IF(AND(MOD(K76,1)&gt;MOD($G76,1),MOD(K76,1)&gt;MOD($H76,1),MOD(K76,1)&gt;MOD($I76,1),MOD(K76,1)&gt;MOD($J76,1),MOD(K76,1)&gt;MOD($F76,1),MOD(K76,1)&gt;MOD($L76,1))=TRUE,INT(K76)+1,K76),INT(K76))</f>
        <v>0</v>
      </c>
      <c r="L77" s="31">
        <f>IF((INT($F76)+INT($G76)+INT($H76)+INT($I76)+INT($J76)+INT($K76)+INT($L76))&lt;$E$74,IF(AND(MOD(L76,1)&gt;MOD($G76,1),MOD(L76,1)&gt;MOD($H76,1),MOD(L76,1)&gt;MOD($I76,1),MOD(L76,1)&gt;MOD($J76,1),MOD(L76,1)&gt;MOD($K76,1),MOD(L76,1)&gt;MOD($F76,1))=TRUE,INT(L76)+1,L76),INT(L76))</f>
        <v>3</v>
      </c>
      <c r="M77" s="27"/>
    </row>
    <row r="78" spans="2:13" ht="15" customHeight="1" hidden="1">
      <c r="B78" s="20"/>
      <c r="C78" s="97"/>
      <c r="D78" s="95"/>
      <c r="E78" s="36"/>
      <c r="F78" s="31">
        <f>IF((INT($F77)+INT($G77)+INT($H77)+INT($I77)+INT($J77)+INT($K77)+INT($L77))&lt;$E$74,IF(AND(MOD(F77,1)&gt;MOD($G77,1),MOD(F77,1)&gt;MOD($H77,1),MOD(F77,1)&gt;MOD($I77,1),MOD(F77,1)&gt;MOD($J77,1),MOD(F77,1)&gt;MOD($K77,1),MOD(F77,1)&gt;MOD($L77,1))=TRUE,INT(F77)+1,F77),INT(F77))</f>
        <v>4</v>
      </c>
      <c r="G78" s="31">
        <f>IF((INT($F77)+INT($G77)+INT($H77)+INT($I77)+INT($J77)+INT($K77)+INT($L77))&lt;$E$74,IF(AND(MOD(G77,1)&gt;MOD($F77,1),MOD(G77,1)&gt;MOD($H77,1),MOD(G77,1)&gt;MOD($I77,1),MOD(G77,1)&gt;MOD($J77,1),MOD(G77,1)&gt;MOD($K77,1),MOD(G77,1)&gt;MOD($L77,1))=TRUE,INT(G77)+1,G77),INT(G77))</f>
        <v>1</v>
      </c>
      <c r="H78" s="31">
        <f>IF((INT($F77)+INT($G77)+INT($H77)+INT($I77)+INT($J77)+INT($K77)+INT($L77))&lt;$E$74,IF(AND(MOD(H77,1)&gt;MOD($G77,1),MOD(H77,1)&gt;MOD($F77,1),MOD(H77,1)&gt;MOD($I77,1),MOD(H77,1)&gt;MOD($J77,1),MOD(H77,1)&gt;MOD($K77,1),MOD(H77,1)&gt;MOD($L77,1))=TRUE,INT(H77)+1,H77),INT(H77))</f>
        <v>3</v>
      </c>
      <c r="I78" s="31">
        <f>IF((INT($F77)+INT($G77)+INT($H77)+INT($I77)+INT($J77)+INT($K77)+INT($L77))&lt;$E$74,IF(AND(MOD(I77,1)&gt;MOD($G77,1),MOD(I77,1)&gt;MOD($H77,1),MOD(I77,1)&gt;MOD($F77,1),MOD(I77,1)&gt;MOD($J77,1),MOD(I77,1)&gt;MOD($K77,1),MOD(I77,1)&gt;MOD($L77,1))=TRUE,INT(I77)+1,I77),INT(I77))</f>
        <v>1</v>
      </c>
      <c r="J78" s="31">
        <f>IF((INT($F77)+INT($G77)+INT($H77)+INT($I77)+INT($J77)+INT($K77)+INT($L77))&lt;$E$74,IF(AND(MOD(J77,1)&gt;MOD($G77,1),MOD(J77,1)&gt;MOD($H77,1),MOD(J77,1)&gt;MOD($I77,1),MOD(J77,1)&gt;MOD($F77,1),MOD(J77,1)&gt;MOD($K77,1),MOD(J77,1)&gt;MOD($L77,1))=TRUE,INT(J77)+1,J77),INT(J77))</f>
        <v>0</v>
      </c>
      <c r="K78" s="31">
        <f>IF((INT($F77)+INT($G77)+INT($H77)+INT($I77)+INT($J77)+INT($K77)+INT($L77))&lt;$E$74,IF(AND(MOD(K77,1)&gt;MOD($G77,1),MOD(K77,1)&gt;MOD($H77,1),MOD(K77,1)&gt;MOD($I77,1),MOD(K77,1)&gt;MOD($J77,1),MOD(K77,1)&gt;MOD($F77,1),MOD(K77,1)&gt;MOD($L77,1))=TRUE,INT(K77)+1,K77),INT(K77))</f>
        <v>0</v>
      </c>
      <c r="L78" s="31">
        <f>IF((INT($F77)+INT($G77)+INT($H77)+INT($I77)+INT($J77)+INT($K77)+INT($L77))&lt;$E$74,IF(AND(MOD(L77,1)&gt;MOD($G77,1),MOD(L77,1)&gt;MOD($H77,1),MOD(L77,1)&gt;MOD($I77,1),MOD(L77,1)&gt;MOD($J77,1),MOD(L77,1)&gt;MOD($K77,1),MOD(L77,1)&gt;MOD($F77,1))=TRUE,INT(L77)+1,L77),INT(L77))</f>
        <v>3</v>
      </c>
      <c r="M78" s="27"/>
    </row>
    <row r="79" spans="2:13" ht="15" customHeight="1" hidden="1">
      <c r="B79" s="20"/>
      <c r="C79" s="97"/>
      <c r="D79" s="95"/>
      <c r="E79" s="32">
        <f>D30*13/(D30+D33)</f>
        <v>11.560714285714285</v>
      </c>
      <c r="F79" s="31">
        <f>IF((INT($F78)+INT($G78)+INT($H78)+INT($I78)+INT($J78)+INT($K78)+INT($L78))&lt;$E$74,IF(AND(MOD(F78,1)&gt;MOD($G78,1),MOD(F78,1)&gt;MOD($H78,1),MOD(F78,1)&gt;MOD($I78,1),MOD(F78,1)&gt;MOD($J78,1),MOD(F78,1)&gt;MOD($K78,1),MOD(F78,1)&gt;MOD($L78,1))=TRUE,INT(F78)+1,F78),INT(F78))</f>
        <v>4</v>
      </c>
      <c r="G79" s="31">
        <f>IF((INT($F78)+INT($G78)+INT($H78)+INT($I78)+INT($J78)+INT($K78)+INT($L78))&lt;$E$74,IF(AND(MOD(G78,1)&gt;MOD($F78,1),MOD(G78,1)&gt;MOD($H78,1),MOD(G78,1)&gt;MOD($I78,1),MOD(G78,1)&gt;MOD($J78,1),MOD(G78,1)&gt;MOD($K78,1),MOD(G78,1)&gt;MOD($L78,1))=TRUE,INT(G78)+1,G78),INT(G78))</f>
        <v>1</v>
      </c>
      <c r="H79" s="31">
        <f>IF((INT($F78)+INT($G78)+INT($H78)+INT($I78)+INT($J78)+INT($K78)+INT($L78))&lt;$E$74,IF(AND(MOD(H78,1)&gt;MOD($G78,1),MOD(H78,1)&gt;MOD($F78,1),MOD(H78,1)&gt;MOD($I78,1),MOD(H78,1)&gt;MOD($J78,1),MOD(H78,1)&gt;MOD($K78,1),MOD(H78,1)&gt;MOD($L78,1))=TRUE,INT(H78)+1,H78),INT(H78))</f>
        <v>3</v>
      </c>
      <c r="I79" s="31">
        <f>IF((INT($F78)+INT($G78)+INT($H78)+INT($I78)+INT($J78)+INT($K78)+INT($L78))&lt;$E$74,IF(AND(MOD(I78,1)&gt;MOD($G78,1),MOD(I78,1)&gt;MOD($H78,1),MOD(I78,1)&gt;MOD($F78,1),MOD(I78,1)&gt;MOD($J78,1),MOD(I78,1)&gt;MOD($K78,1),MOD(I78,1)&gt;MOD($L78,1))=TRUE,INT(I78)+1,I78),INT(I78))</f>
        <v>1</v>
      </c>
      <c r="J79" s="31">
        <f>IF((INT($F78)+INT($G78)+INT($H78)+INT($I78)+INT($J78)+INT($K78)+INT($L78))&lt;$E$74,IF(AND(MOD(J78,1)&gt;MOD($G78,1),MOD(J78,1)&gt;MOD($H78,1),MOD(J78,1)&gt;MOD($I78,1),MOD(J78,1)&gt;MOD($F78,1),MOD(J78,1)&gt;MOD($K78,1),MOD(J78,1)&gt;MOD($L78,1))=TRUE,INT(J78)+1,J78),INT(J78))</f>
        <v>0</v>
      </c>
      <c r="K79" s="31">
        <f>IF((INT($F78)+INT($G78)+INT($H78)+INT($I78)+INT($J78)+INT($K78)+INT($L78))&lt;$E$74,IF(AND(MOD(K78,1)&gt;MOD($G78,1),MOD(K78,1)&gt;MOD($H78,1),MOD(K78,1)&gt;MOD($I78,1),MOD(K78,1)&gt;MOD($J78,1),MOD(K78,1)&gt;MOD($F78,1),MOD(K78,1)&gt;MOD($L78,1))=TRUE,INT(K78)+1,K78),INT(K78))</f>
        <v>0</v>
      </c>
      <c r="L79" s="31">
        <f>IF((INT($F78)+INT($G78)+INT($H78)+INT($I78)+INT($J78)+INT($K78)+INT($L78))&lt;$E$74,IF(AND(MOD(L78,1)&gt;MOD($G78,1),MOD(L78,1)&gt;MOD($H78,1),MOD(L78,1)&gt;MOD($I78,1),MOD(L78,1)&gt;MOD($J78,1),MOD(L78,1)&gt;MOD($K78,1),MOD(L78,1)&gt;MOD($F78,1))=TRUE,INT(L78)+1,L78),INT(L78))</f>
        <v>3</v>
      </c>
      <c r="M79" s="27"/>
    </row>
    <row r="80" spans="2:13" ht="15" customHeight="1">
      <c r="B80" s="20"/>
      <c r="C80" s="97"/>
      <c r="D80" s="95"/>
      <c r="E80" s="37"/>
      <c r="F80" s="40">
        <f aca="true" t="shared" si="19" ref="F80:L80">INT(F79)</f>
        <v>4</v>
      </c>
      <c r="G80" s="40">
        <f t="shared" si="19"/>
        <v>1</v>
      </c>
      <c r="H80" s="40">
        <f t="shared" si="19"/>
        <v>3</v>
      </c>
      <c r="I80" s="40">
        <f t="shared" si="19"/>
        <v>1</v>
      </c>
      <c r="J80" s="40">
        <f t="shared" si="19"/>
        <v>0</v>
      </c>
      <c r="K80" s="40">
        <f t="shared" si="19"/>
        <v>0</v>
      </c>
      <c r="L80" s="40">
        <f t="shared" si="19"/>
        <v>3</v>
      </c>
      <c r="M80" s="27"/>
    </row>
    <row r="81" spans="2:13" ht="15" customHeight="1">
      <c r="B81" s="20"/>
      <c r="C81" s="97"/>
      <c r="D81" s="95" t="s">
        <v>23</v>
      </c>
      <c r="E81" s="30">
        <f>IF(MOD(E$86,1)&gt;MOD(E$79,1),INT(E$86)+1,INT(E$86))</f>
        <v>1</v>
      </c>
      <c r="F81" s="28">
        <f>IF($N34=0,"",($E81*E34)/$N34)</f>
        <v>0.56</v>
      </c>
      <c r="G81" s="29"/>
      <c r="H81" s="29"/>
      <c r="I81" s="29"/>
      <c r="J81" s="29"/>
      <c r="K81" s="29"/>
      <c r="L81" s="29"/>
      <c r="M81" s="27"/>
    </row>
    <row r="82" spans="2:13" ht="15" customHeight="1" hidden="1">
      <c r="B82" s="20"/>
      <c r="C82" s="97"/>
      <c r="D82" s="95"/>
      <c r="E82" s="36"/>
      <c r="F82" s="31">
        <f>IF((INT($F81)+INT($G81)+INT($H81)+INT($I81)+INT($J81)+INT($K81)+INT($L81))&lt;$E$81,IF(AND(MOD(F81,1)&gt;MOD($G81,1),MOD(F81,1)&gt;MOD($H81,1),MOD(F81,1)&gt;MOD($I81,1),MOD(F81,1)&gt;MOD($J81,1),MOD(F81,1)&gt;MOD($K81,1),MOD(F81,1)&gt;MOD($L81,1))=TRUE,INT(F81)+1,F81),INT(F81))</f>
        <v>1</v>
      </c>
      <c r="G82" s="31">
        <f>IF((INT($F81)+INT($G81)+INT($H81)+INT($I81)+INT($J81)+INT($K81)+INT($L81))&lt;$E$81,IF(AND(MOD(G81,1)&gt;MOD($F81,1),MOD(G81,1)&gt;MOD($H81,1),MOD(G81,1)&gt;MOD($I81,1),MOD(G81,1)&gt;MOD($J81,1),MOD(G81,1)&gt;MOD($K81,1),MOD(G81,1)&gt;MOD($L81,1))=TRUE,INT(G81)+1,G81),INT(G81))</f>
        <v>0</v>
      </c>
      <c r="H82" s="31">
        <f>IF((INT($F81)+INT($G81)+INT($H81)+INT($I81)+INT($J81)+INT($K81)+INT($L81))&lt;$E$81,IF(AND(MOD(H81,1)&gt;MOD($G81,1),MOD(H81,1)&gt;MOD($F81,1),MOD(H81,1)&gt;MOD($I81,1),MOD(H81,1)&gt;MOD($J81,1),MOD(H81,1)&gt;MOD($K81,1),MOD(H81,1)&gt;MOD($L81,1))=TRUE,INT(H81)+1,H81),INT(H81))</f>
        <v>0</v>
      </c>
      <c r="I82" s="31">
        <f>IF((INT($F81)+INT($G81)+INT($H81)+INT($I81)+INT($J81)+INT($K81)+INT($L81))&lt;$E$81,IF(AND(MOD(I81,1)&gt;MOD($G81,1),MOD(I81,1)&gt;MOD($H81,1),MOD(I81,1)&gt;MOD($F81,1),MOD(I81,1)&gt;MOD($J81,1),MOD(I81,1)&gt;MOD($K81,1),MOD(I81,1)&gt;MOD($L81,1))=TRUE,INT(I81)+1,I81),INT(I81))</f>
        <v>0</v>
      </c>
      <c r="J82" s="31">
        <f>IF((INT($F81)+INT($G81)+INT($H81)+INT($I81)+INT($J81)+INT($K81)+INT($L81))&lt;$E$81,IF(AND(MOD(J81,1)&gt;MOD($G81,1),MOD(J81,1)&gt;MOD($H81,1),MOD(J81,1)&gt;MOD($I81,1),MOD(J81,1)&gt;MOD($F81,1),MOD(J81,1)&gt;MOD($K81,1),MOD(J81,1)&gt;MOD($L81,1))=TRUE,INT(J81)+1,J81),INT(J81))</f>
        <v>0</v>
      </c>
      <c r="K82" s="31">
        <f>IF((INT($F81)+INT($G81)+INT($H81)+INT($I81)+INT($J81)+INT($K81)+INT($L81))&lt;$E$81,IF(AND(MOD(K81,1)&gt;MOD($G81,1),MOD(K81,1)&gt;MOD($H81,1),MOD(K81,1)&gt;MOD($I81,1),MOD(K81,1)&gt;MOD($J81,1),MOD(K81,1)&gt;MOD($F81,1),MOD(K81,1)&gt;MOD($L81,1))=TRUE,INT(K81)+1,K81),INT(K81))</f>
        <v>0</v>
      </c>
      <c r="L82" s="31">
        <f>IF((INT($F81)+INT($G81)+INT($H81)+INT($I81)+INT($J81)+INT($K81)+INT($L81))&lt;$E$81,IF(AND(MOD(L81,1)&gt;MOD($G81,1),MOD(L81,1)&gt;MOD($H81,1),MOD(L81,1)&gt;MOD($I81,1),MOD(L81,1)&gt;MOD($J81,1),MOD(L81,1)&gt;MOD($K81,1),MOD(L81,1)&gt;MOD($F81,1))=TRUE,INT(L81)+1,L81),INT(L81))</f>
        <v>0</v>
      </c>
      <c r="M82" s="27"/>
    </row>
    <row r="83" spans="2:13" ht="15" customHeight="1" hidden="1">
      <c r="B83" s="20"/>
      <c r="C83" s="97"/>
      <c r="D83" s="95"/>
      <c r="E83" s="36"/>
      <c r="F83" s="31">
        <f>IF((INT($F82)+INT($G82)+INT($H82)+INT($I82)+INT($J82)+INT($K82)+INT($L82))&lt;$E$81,IF(AND(MOD(F82,1)&gt;MOD($G82,1),MOD(F82,1)&gt;MOD($H82,1),MOD(F82,1)&gt;MOD($I82,1),MOD(F82,1)&gt;MOD($J82,1),MOD(F82,1)&gt;MOD($K82,1),MOD(F82,1)&gt;MOD($L82,1))=TRUE,INT(F82)+1,F82),INT(F82))</f>
        <v>1</v>
      </c>
      <c r="G83" s="31">
        <f>IF((INT($F82)+INT($G82)+INT($H82)+INT($I82)+INT($J82)+INT($K82)+INT($L82))&lt;$E$81,IF(AND(MOD(G82,1)&gt;MOD($F82,1),MOD(G82,1)&gt;MOD($H82,1),MOD(G82,1)&gt;MOD($I82,1),MOD(G82,1)&gt;MOD($J82,1),MOD(G82,1)&gt;MOD($K82,1),MOD(G82,1)&gt;MOD($L82,1))=TRUE,INT(G82)+1,G82),INT(G82))</f>
        <v>0</v>
      </c>
      <c r="H83" s="31">
        <f>IF((INT($F82)+INT($G82)+INT($H82)+INT($I82)+INT($J82)+INT($K82)+INT($L82))&lt;$E$81,IF(AND(MOD(H82,1)&gt;MOD($G82,1),MOD(H82,1)&gt;MOD($F82,1),MOD(H82,1)&gt;MOD($I82,1),MOD(H82,1)&gt;MOD($J82,1),MOD(H82,1)&gt;MOD($K82,1),MOD(H82,1)&gt;MOD($L82,1))=TRUE,INT(H82)+1,H82),INT(H82))</f>
        <v>0</v>
      </c>
      <c r="I83" s="31">
        <f>IF((INT($F82)+INT($G82)+INT($H82)+INT($I82)+INT($J82)+INT($K82)+INT($L82))&lt;$E$81,IF(AND(MOD(I82,1)&gt;MOD($G82,1),MOD(I82,1)&gt;MOD($H82,1),MOD(I82,1)&gt;MOD($F82,1),MOD(I82,1)&gt;MOD($J82,1),MOD(I82,1)&gt;MOD($K82,1),MOD(I82,1)&gt;MOD($L82,1))=TRUE,INT(I82)+1,I82),INT(I82))</f>
        <v>0</v>
      </c>
      <c r="J83" s="31">
        <f>IF((INT($F82)+INT($G82)+INT($H82)+INT($I82)+INT($J82)+INT($K82)+INT($L82))&lt;$E$81,IF(AND(MOD(J82,1)&gt;MOD($G82,1),MOD(J82,1)&gt;MOD($H82,1),MOD(J82,1)&gt;MOD($I82,1),MOD(J82,1)&gt;MOD($F82,1),MOD(J82,1)&gt;MOD($K82,1),MOD(J82,1)&gt;MOD($L82,1))=TRUE,INT(J82)+1,J82),INT(J82))</f>
        <v>0</v>
      </c>
      <c r="K83" s="31">
        <f>IF((INT($F82)+INT($G82)+INT($H82)+INT($I82)+INT($J82)+INT($K82)+INT($L82))&lt;$E$81,IF(AND(MOD(K82,1)&gt;MOD($G82,1),MOD(K82,1)&gt;MOD($H82,1),MOD(K82,1)&gt;MOD($I82,1),MOD(K82,1)&gt;MOD($J82,1),MOD(K82,1)&gt;MOD($F82,1),MOD(K82,1)&gt;MOD($L82,1))=TRUE,INT(K82)+1,K82),INT(K82))</f>
        <v>0</v>
      </c>
      <c r="L83" s="31">
        <f>IF((INT($F82)+INT($G82)+INT($H82)+INT($I82)+INT($J82)+INT($K82)+INT($L82))&lt;$E$81,IF(AND(MOD(L82,1)&gt;MOD($G82,1),MOD(L82,1)&gt;MOD($H82,1),MOD(L82,1)&gt;MOD($I82,1),MOD(L82,1)&gt;MOD($J82,1),MOD(L82,1)&gt;MOD($K82,1),MOD(L82,1)&gt;MOD($F82,1))=TRUE,INT(L82)+1,L82),INT(L82))</f>
        <v>0</v>
      </c>
      <c r="M83" s="27"/>
    </row>
    <row r="84" spans="2:13" ht="15" customHeight="1" hidden="1">
      <c r="B84" s="20"/>
      <c r="C84" s="97"/>
      <c r="D84" s="95"/>
      <c r="E84" s="36"/>
      <c r="F84" s="31">
        <f>IF((INT($F83)+INT($G83)+INT($H83)+INT($I83)+INT($J83)+INT($K83)+INT($L83))&lt;$E$81,IF(AND(MOD(F83,1)&gt;MOD($G83,1),MOD(F83,1)&gt;MOD($H83,1),MOD(F83,1)&gt;MOD($I83,1),MOD(F83,1)&gt;MOD($J83,1),MOD(F83,1)&gt;MOD($K83,1),MOD(F83,1)&gt;MOD($L83,1))=TRUE,INT(F83)+1,F83),INT(F83))</f>
        <v>1</v>
      </c>
      <c r="G84" s="31">
        <f>IF((INT($F83)+INT($G83)+INT($H83)+INT($I83)+INT($J83)+INT($K83)+INT($L83))&lt;$E$81,IF(AND(MOD(G83,1)&gt;MOD($F83,1),MOD(G83,1)&gt;MOD($H83,1),MOD(G83,1)&gt;MOD($I83,1),MOD(G83,1)&gt;MOD($J83,1),MOD(G83,1)&gt;MOD($K83,1),MOD(G83,1)&gt;MOD($L83,1))=TRUE,INT(G83)+1,G83),INT(G83))</f>
        <v>0</v>
      </c>
      <c r="H84" s="31">
        <f>IF((INT($F83)+INT($G83)+INT($H83)+INT($I83)+INT($J83)+INT($K83)+INT($L83))&lt;$E$81,IF(AND(MOD(H83,1)&gt;MOD($G83,1),MOD(H83,1)&gt;MOD($F83,1),MOD(H83,1)&gt;MOD($I83,1),MOD(H83,1)&gt;MOD($J83,1),MOD(H83,1)&gt;MOD($K83,1),MOD(H83,1)&gt;MOD($L83,1))=TRUE,INT(H83)+1,H83),INT(H83))</f>
        <v>0</v>
      </c>
      <c r="I84" s="31">
        <f>IF((INT($F83)+INT($G83)+INT($H83)+INT($I83)+INT($J83)+INT($K83)+INT($L83))&lt;$E$81,IF(AND(MOD(I83,1)&gt;MOD($G83,1),MOD(I83,1)&gt;MOD($H83,1),MOD(I83,1)&gt;MOD($F83,1),MOD(I83,1)&gt;MOD($J83,1),MOD(I83,1)&gt;MOD($K83,1),MOD(I83,1)&gt;MOD($L83,1))=TRUE,INT(I83)+1,I83),INT(I83))</f>
        <v>0</v>
      </c>
      <c r="J84" s="31">
        <f>IF((INT($F83)+INT($G83)+INT($H83)+INT($I83)+INT($J83)+INT($K83)+INT($L83))&lt;$E$81,IF(AND(MOD(J83,1)&gt;MOD($G83,1),MOD(J83,1)&gt;MOD($H83,1),MOD(J83,1)&gt;MOD($I83,1),MOD(J83,1)&gt;MOD($F83,1),MOD(J83,1)&gt;MOD($K83,1),MOD(J83,1)&gt;MOD($L83,1))=TRUE,INT(J83)+1,J83),INT(J83))</f>
        <v>0</v>
      </c>
      <c r="K84" s="31">
        <f>IF((INT($F83)+INT($G83)+INT($H83)+INT($I83)+INT($J83)+INT($K83)+INT($L83))&lt;$E$81,IF(AND(MOD(K83,1)&gt;MOD($G83,1),MOD(K83,1)&gt;MOD($H83,1),MOD(K83,1)&gt;MOD($I83,1),MOD(K83,1)&gt;MOD($J83,1),MOD(K83,1)&gt;MOD($F83,1),MOD(K83,1)&gt;MOD($L83,1))=TRUE,INT(K83)+1,K83),INT(K83))</f>
        <v>0</v>
      </c>
      <c r="L84" s="31">
        <f>IF((INT($F83)+INT($G83)+INT($H83)+INT($I83)+INT($J83)+INT($K83)+INT($L83))&lt;$E$81,IF(AND(MOD(L83,1)&gt;MOD($G83,1),MOD(L83,1)&gt;MOD($H83,1),MOD(L83,1)&gt;MOD($I83,1),MOD(L83,1)&gt;MOD($J83,1),MOD(L83,1)&gt;MOD($K83,1),MOD(L83,1)&gt;MOD($F83,1))=TRUE,INT(L83)+1,L83),INT(L83))</f>
        <v>0</v>
      </c>
      <c r="M84" s="27"/>
    </row>
    <row r="85" spans="2:13" ht="15" customHeight="1" hidden="1">
      <c r="B85" s="20"/>
      <c r="C85" s="97"/>
      <c r="D85" s="95"/>
      <c r="E85" s="36"/>
      <c r="F85" s="31">
        <f>IF((INT($F84)+INT($G84)+INT($H84)+INT($I84)+INT($J84)+INT($K84)+INT($L84))&lt;$E$81,IF(AND(MOD(F84,1)&gt;MOD($G84,1),MOD(F84,1)&gt;MOD($H84,1),MOD(F84,1)&gt;MOD($I84,1),MOD(F84,1)&gt;MOD($J84,1),MOD(F84,1)&gt;MOD($K84,1),MOD(F84,1)&gt;MOD($L84,1))=TRUE,INT(F84)+1,F84),INT(F84))</f>
        <v>1</v>
      </c>
      <c r="G85" s="31">
        <f>IF((INT($F84)+INT($G84)+INT($H84)+INT($I84)+INT($J84)+INT($K84)+INT($L84))&lt;$E$81,IF(AND(MOD(G84,1)&gt;MOD($F84,1),MOD(G84,1)&gt;MOD($H84,1),MOD(G84,1)&gt;MOD($I84,1),MOD(G84,1)&gt;MOD($J84,1),MOD(G84,1)&gt;MOD($K84,1),MOD(G84,1)&gt;MOD($L84,1))=TRUE,INT(G84)+1,G84),INT(G84))</f>
        <v>0</v>
      </c>
      <c r="H85" s="31">
        <f>IF((INT($F84)+INT($G84)+INT($H84)+INT($I84)+INT($J84)+INT($K84)+INT($L84))&lt;$E$81,IF(AND(MOD(H84,1)&gt;MOD($G84,1),MOD(H84,1)&gt;MOD($F84,1),MOD(H84,1)&gt;MOD($I84,1),MOD(H84,1)&gt;MOD($J84,1),MOD(H84,1)&gt;MOD($K84,1),MOD(H84,1)&gt;MOD($L84,1))=TRUE,INT(H84)+1,H84),INT(H84))</f>
        <v>0</v>
      </c>
      <c r="I85" s="31">
        <f>IF((INT($F84)+INT($G84)+INT($H84)+INT($I84)+INT($J84)+INT($K84)+INT($L84))&lt;$E$81,IF(AND(MOD(I84,1)&gt;MOD($G84,1),MOD(I84,1)&gt;MOD($H84,1),MOD(I84,1)&gt;MOD($F84,1),MOD(I84,1)&gt;MOD($J84,1),MOD(I84,1)&gt;MOD($K84,1),MOD(I84,1)&gt;MOD($L84,1))=TRUE,INT(I84)+1,I84),INT(I84))</f>
        <v>0</v>
      </c>
      <c r="J85" s="31">
        <f>IF((INT($F84)+INT($G84)+INT($H84)+INT($I84)+INT($J84)+INT($K84)+INT($L84))&lt;$E$81,IF(AND(MOD(J84,1)&gt;MOD($G84,1),MOD(J84,1)&gt;MOD($H84,1),MOD(J84,1)&gt;MOD($I84,1),MOD(J84,1)&gt;MOD($F84,1),MOD(J84,1)&gt;MOD($K84,1),MOD(J84,1)&gt;MOD($L84,1))=TRUE,INT(J84)+1,J84),INT(J84))</f>
        <v>0</v>
      </c>
      <c r="K85" s="31">
        <f>IF((INT($F84)+INT($G84)+INT($H84)+INT($I84)+INT($J84)+INT($K84)+INT($L84))&lt;$E$81,IF(AND(MOD(K84,1)&gt;MOD($G84,1),MOD(K84,1)&gt;MOD($H84,1),MOD(K84,1)&gt;MOD($I84,1),MOD(K84,1)&gt;MOD($J84,1),MOD(K84,1)&gt;MOD($F84,1),MOD(K84,1)&gt;MOD($L84,1))=TRUE,INT(K84)+1,K84),INT(K84))</f>
        <v>0</v>
      </c>
      <c r="L85" s="31">
        <f>IF((INT($F84)+INT($G84)+INT($H84)+INT($I84)+INT($J84)+INT($K84)+INT($L84))&lt;$E$81,IF(AND(MOD(L84,1)&gt;MOD($G84,1),MOD(L84,1)&gt;MOD($H84,1),MOD(L84,1)&gt;MOD($I84,1),MOD(L84,1)&gt;MOD($J84,1),MOD(L84,1)&gt;MOD($K84,1),MOD(L84,1)&gt;MOD($F84,1))=TRUE,INT(L84)+1,L84),INT(L84))</f>
        <v>0</v>
      </c>
      <c r="M85" s="27"/>
    </row>
    <row r="86" spans="2:13" ht="15" customHeight="1" hidden="1">
      <c r="B86" s="20"/>
      <c r="C86" s="97"/>
      <c r="D86" s="95"/>
      <c r="E86" s="32">
        <f>D33*13/(D30+D33)</f>
        <v>1.4392857142857143</v>
      </c>
      <c r="F86" s="31">
        <f>IF((INT($F85)+INT($G85)+INT($H85)+INT($I85)+INT($J85)+INT($K85)+INT($L85))&lt;$E$81,IF(AND(MOD(F85,1)&gt;MOD($G85,1),MOD(F85,1)&gt;MOD($H85,1),MOD(F85,1)&gt;MOD($I85,1),MOD(F85,1)&gt;MOD($J85,1),MOD(F85,1)&gt;MOD($K85,1),MOD(F85,1)&gt;MOD($L85,1))=TRUE,INT(F85)+1,F85),INT(F85))</f>
        <v>1</v>
      </c>
      <c r="G86" s="31">
        <f>IF((INT($F85)+INT($G85)+INT($H85)+INT($I85)+INT($J85)+INT($K85)+INT($L85))&lt;$E$81,IF(AND(MOD(G85,1)&gt;MOD($F85,1),MOD(G85,1)&gt;MOD($H85,1),MOD(G85,1)&gt;MOD($I85,1),MOD(G85,1)&gt;MOD($J85,1),MOD(G85,1)&gt;MOD($K85,1),MOD(G85,1)&gt;MOD($L85,1))=TRUE,INT(G85)+1,G85),INT(G85))</f>
        <v>0</v>
      </c>
      <c r="H86" s="31">
        <f>IF((INT($F85)+INT($G85)+INT($H85)+INT($I85)+INT($J85)+INT($K85)+INT($L85))&lt;$E$81,IF(AND(MOD(H85,1)&gt;MOD($G85,1),MOD(H85,1)&gt;MOD($F85,1),MOD(H85,1)&gt;MOD($I85,1),MOD(H85,1)&gt;MOD($J85,1),MOD(H85,1)&gt;MOD($K85,1),MOD(H85,1)&gt;MOD($L85,1))=TRUE,INT(H85)+1,H85),INT(H85))</f>
        <v>0</v>
      </c>
      <c r="I86" s="31">
        <f>IF((INT($F85)+INT($G85)+INT($H85)+INT($I85)+INT($J85)+INT($K85)+INT($L85))&lt;$E$81,IF(AND(MOD(I85,1)&gt;MOD($G85,1),MOD(I85,1)&gt;MOD($H85,1),MOD(I85,1)&gt;MOD($F85,1),MOD(I85,1)&gt;MOD($J85,1),MOD(I85,1)&gt;MOD($K85,1),MOD(I85,1)&gt;MOD($L85,1))=TRUE,INT(I85)+1,I85),INT(I85))</f>
        <v>0</v>
      </c>
      <c r="J86" s="31">
        <f>IF((INT($F85)+INT($G85)+INT($H85)+INT($I85)+INT($J85)+INT($K85)+INT($L85))&lt;$E$81,IF(AND(MOD(J85,1)&gt;MOD($G85,1),MOD(J85,1)&gt;MOD($H85,1),MOD(J85,1)&gt;MOD($I85,1),MOD(J85,1)&gt;MOD($F85,1),MOD(J85,1)&gt;MOD($K85,1),MOD(J85,1)&gt;MOD($L85,1))=TRUE,INT(J85)+1,J85),INT(J85))</f>
        <v>0</v>
      </c>
      <c r="K86" s="31">
        <f>IF((INT($F85)+INT($G85)+INT($H85)+INT($I85)+INT($J85)+INT($K85)+INT($L85))&lt;$E$81,IF(AND(MOD(K85,1)&gt;MOD($G85,1),MOD(K85,1)&gt;MOD($H85,1),MOD(K85,1)&gt;MOD($I85,1),MOD(K85,1)&gt;MOD($J85,1),MOD(K85,1)&gt;MOD($F85,1),MOD(K85,1)&gt;MOD($L85,1))=TRUE,INT(K85)+1,K85),INT(K85))</f>
        <v>0</v>
      </c>
      <c r="L86" s="31">
        <f>IF((INT($F85)+INT($G85)+INT($H85)+INT($I85)+INT($J85)+INT($K85)+INT($L85))&lt;$E$81,IF(AND(MOD(L85,1)&gt;MOD($G85,1),MOD(L85,1)&gt;MOD($H85,1),MOD(L85,1)&gt;MOD($I85,1),MOD(L85,1)&gt;MOD($J85,1),MOD(L85,1)&gt;MOD($K85,1),MOD(L85,1)&gt;MOD($F85,1))=TRUE,INT(L85)+1,L85),INT(L85))</f>
        <v>0</v>
      </c>
      <c r="M86" s="27"/>
    </row>
    <row r="87" spans="2:13" ht="15" customHeight="1">
      <c r="B87" s="20"/>
      <c r="C87" s="97"/>
      <c r="D87" s="95"/>
      <c r="E87" s="37"/>
      <c r="F87" s="40">
        <f>INT(F86)</f>
        <v>1</v>
      </c>
      <c r="G87" s="40">
        <f aca="true" t="shared" si="20" ref="G87:L87">INT(G86)</f>
        <v>0</v>
      </c>
      <c r="H87" s="40">
        <f t="shared" si="20"/>
        <v>0</v>
      </c>
      <c r="I87" s="40">
        <f t="shared" si="20"/>
        <v>0</v>
      </c>
      <c r="J87" s="40">
        <f t="shared" si="20"/>
        <v>0</v>
      </c>
      <c r="K87" s="40">
        <f t="shared" si="20"/>
        <v>0</v>
      </c>
      <c r="L87" s="40">
        <f t="shared" si="20"/>
        <v>0</v>
      </c>
      <c r="M87" s="27"/>
    </row>
    <row r="88" spans="2:13" ht="15" customHeight="1">
      <c r="B88" s="20"/>
      <c r="C88" s="97" t="s">
        <v>38</v>
      </c>
      <c r="D88" s="95" t="s">
        <v>22</v>
      </c>
      <c r="E88" s="30">
        <f>IF(MOD(E$93,1)&gt;MOD(E$100,1),INT(E$93)+1,INT(E$93))</f>
        <v>4</v>
      </c>
      <c r="F88" s="28">
        <f aca="true" t="shared" si="21" ref="F88:L88">IF($N41=0,"",($E88*E41)/$N41)</f>
        <v>2.066666666666667</v>
      </c>
      <c r="G88" s="28">
        <f t="shared" si="21"/>
        <v>0.6666666666666666</v>
      </c>
      <c r="H88" s="28">
        <f t="shared" si="21"/>
        <v>1</v>
      </c>
      <c r="I88" s="28">
        <f t="shared" si="21"/>
        <v>0.26666666666666666</v>
      </c>
      <c r="J88" s="28">
        <f t="shared" si="21"/>
        <v>0</v>
      </c>
      <c r="K88" s="28">
        <f t="shared" si="21"/>
        <v>0</v>
      </c>
      <c r="L88" s="28">
        <f t="shared" si="21"/>
        <v>0</v>
      </c>
      <c r="M88" s="27"/>
    </row>
    <row r="89" spans="2:13" ht="15" customHeight="1" hidden="1">
      <c r="B89" s="20"/>
      <c r="C89" s="97"/>
      <c r="D89" s="95"/>
      <c r="E89" s="36"/>
      <c r="F89" s="31">
        <f>IF((INT($F88)+INT($G88)+INT($H88)+INT($I88)+INT($J88)+INT($K88)+INT($L88))&lt;$E$88,IF(AND(MOD(F88,1)&gt;MOD($G88,1),MOD(F88,1)&gt;MOD($H88,1),MOD(F88,1)&gt;MOD($I88,1),MOD(F88,1)&gt;MOD($J88,1),MOD(F88,1)&gt;MOD($K88,1),MOD(F88,1)&gt;MOD($L88,1))=TRUE,INT(F88)+1,F88),INT(F88))</f>
        <v>2.066666666666667</v>
      </c>
      <c r="G89" s="31">
        <f>IF((INT($F88)+INT($G88)+INT($H88)+INT($I88)+INT($J88)+INT($K88)+INT($L88))&lt;$E$88,IF(AND(MOD(G88,1)&gt;MOD($F88,1),MOD(G88,1)&gt;MOD($H88,1),MOD(G88,1)&gt;MOD($I88,1),MOD(G88,1)&gt;MOD($J88,1),MOD(G88,1)&gt;MOD($K88,1),MOD(G88,1)&gt;MOD($L88,1))=TRUE,INT(G88)+1,G88),INT(G88))</f>
        <v>1</v>
      </c>
      <c r="H89" s="31">
        <f>IF((INT($F88)+INT($G88)+INT($H88)+INT($I88)+INT($J88)+INT($K88)+INT($L88))&lt;$E$88,IF(AND(MOD(H88,1)&gt;MOD($G88,1),MOD(H88,1)&gt;MOD($F88,1),MOD(H88,1)&gt;MOD($I88,1),MOD(H88,1)&gt;MOD($J88,1),MOD(H88,1)&gt;MOD($K88,1),MOD(H88,1)&gt;MOD($L88,1))=TRUE,INT(H88)+1,H88),INT(H88))</f>
        <v>1</v>
      </c>
      <c r="I89" s="31">
        <f>IF((INT($F88)+INT($G88)+INT($H88)+INT($I88)+INT($J88)+INT($K88)+INT($L88))&lt;$E$88,IF(AND(MOD(I88,1)&gt;MOD($G88,1),MOD(I88,1)&gt;MOD($H88,1),MOD(I88,1)&gt;MOD($F88,1),MOD(I88,1)&gt;MOD($J88,1),MOD(I88,1)&gt;MOD($K88,1),MOD(I88,1)&gt;MOD($L88,1))=TRUE,INT(I88)+1,I88),INT(I88))</f>
        <v>0.26666666666666666</v>
      </c>
      <c r="J89" s="31">
        <f>IF((INT($F88)+INT($G88)+INT($H88)+INT($I88)+INT($J88)+INT($K88)+INT($L88))&lt;$E$88,IF(AND(MOD(J88,1)&gt;MOD($G88,1),MOD(J88,1)&gt;MOD($H88,1),MOD(J88,1)&gt;MOD($I88,1),MOD(J88,1)&gt;MOD($F88,1),MOD(J88,1)&gt;MOD($K88,1),MOD(J88,1)&gt;MOD($L88,1))=TRUE,INT(J88)+1,J88),INT(J88))</f>
        <v>0</v>
      </c>
      <c r="K89" s="31">
        <f>IF((INT($F88)+INT($G88)+INT($H88)+INT($I88)+INT($J88)+INT($K88)+INT($L88))&lt;$E$88,IF(AND(MOD(K88,1)&gt;MOD($G88,1),MOD(K88,1)&gt;MOD($H88,1),MOD(K88,1)&gt;MOD($I88,1),MOD(K88,1)&gt;MOD($J88,1),MOD(K88,1)&gt;MOD($F88,1),MOD(K88,1)&gt;MOD($L88,1))=TRUE,INT(K88)+1,K88),INT(K88))</f>
        <v>0</v>
      </c>
      <c r="L89" s="31">
        <f>IF((INT($F88)+INT($G88)+INT($H88)+INT($I88)+INT($J88)+INT($K88)+INT($L88))&lt;$E$88,IF(AND(MOD(L88,1)&gt;MOD($G88,1),MOD(L88,1)&gt;MOD($H88,1),MOD(L88,1)&gt;MOD($I88,1),MOD(L88,1)&gt;MOD($J88,1),MOD(L88,1)&gt;MOD($K88,1),MOD(L88,1)&gt;MOD($F88,1))=TRUE,INT(L88)+1,L88),INT(L88))</f>
        <v>0</v>
      </c>
      <c r="M89" s="27"/>
    </row>
    <row r="90" spans="2:13" ht="15" customHeight="1" hidden="1">
      <c r="B90" s="20"/>
      <c r="C90" s="97"/>
      <c r="D90" s="95"/>
      <c r="E90" s="36"/>
      <c r="F90" s="31">
        <f>IF((INT($F89)+INT($G89)+INT($H89)+INT($I89)+INT($J89)+INT($K89)+INT($L89))&lt;$E$88,IF(AND(MOD(F89,1)&gt;MOD($G89,1),MOD(F89,1)&gt;MOD($H89,1),MOD(F89,1)&gt;MOD($I89,1),MOD(F89,1)&gt;MOD($J89,1),MOD(F89,1)&gt;MOD($K89,1),MOD(F89,1)&gt;MOD($L89,1))=TRUE,INT(F89)+1,F89),INT(F89))</f>
        <v>2</v>
      </c>
      <c r="G90" s="31">
        <f>IF((INT($F89)+INT($G89)+INT($H89)+INT($I89)+INT($J89)+INT($K89)+INT($L89))&lt;$E$88,IF(AND(MOD(G89,1)&gt;MOD($F89,1),MOD(G89,1)&gt;MOD($H89,1),MOD(G89,1)&gt;MOD($I89,1),MOD(G89,1)&gt;MOD($J89,1),MOD(G89,1)&gt;MOD($K89,1),MOD(G89,1)&gt;MOD($L89,1))=TRUE,INT(G89)+1,G89),INT(G89))</f>
        <v>1</v>
      </c>
      <c r="H90" s="31">
        <f>IF((INT($F89)+INT($G89)+INT($H89)+INT($I89)+INT($J89)+INT($K89)+INT($L89))&lt;$E$88,IF(AND(MOD(H89,1)&gt;MOD($G89,1),MOD(H89,1)&gt;MOD($F89,1),MOD(H89,1)&gt;MOD($I89,1),MOD(H89,1)&gt;MOD($J89,1),MOD(H89,1)&gt;MOD($K89,1),MOD(H89,1)&gt;MOD($L89,1))=TRUE,INT(H89)+1,H89),INT(H89))</f>
        <v>1</v>
      </c>
      <c r="I90" s="31">
        <f>IF((INT($F89)+INT($G89)+INT($H89)+INT($I89)+INT($J89)+INT($K89)+INT($L89))&lt;$E$88,IF(AND(MOD(I89,1)&gt;MOD($G89,1),MOD(I89,1)&gt;MOD($H89,1),MOD(I89,1)&gt;MOD($F89,1),MOD(I89,1)&gt;MOD($J89,1),MOD(I89,1)&gt;MOD($K89,1),MOD(I89,1)&gt;MOD($L89,1))=TRUE,INT(I89)+1,I89),INT(I89))</f>
        <v>0</v>
      </c>
      <c r="J90" s="31">
        <f>IF((INT($F89)+INT($G89)+INT($H89)+INT($I89)+INT($J89)+INT($K89)+INT($L89))&lt;$E$88,IF(AND(MOD(J89,1)&gt;MOD($G89,1),MOD(J89,1)&gt;MOD($H89,1),MOD(J89,1)&gt;MOD($I89,1),MOD(J89,1)&gt;MOD($F89,1),MOD(J89,1)&gt;MOD($K89,1),MOD(J89,1)&gt;MOD($L89,1))=TRUE,INT(J89)+1,J89),INT(J89))</f>
        <v>0</v>
      </c>
      <c r="K90" s="31">
        <f>IF((INT($F89)+INT($G89)+INT($H89)+INT($I89)+INT($J89)+INT($K89)+INT($L89))&lt;$E$88,IF(AND(MOD(K89,1)&gt;MOD($G89,1),MOD(K89,1)&gt;MOD($H89,1),MOD(K89,1)&gt;MOD($I89,1),MOD(K89,1)&gt;MOD($J89,1),MOD(K89,1)&gt;MOD($F89,1),MOD(K89,1)&gt;MOD($L89,1))=TRUE,INT(K89)+1,K89),INT(K89))</f>
        <v>0</v>
      </c>
      <c r="L90" s="31">
        <f>IF((INT($F89)+INT($G89)+INT($H89)+INT($I89)+INT($J89)+INT($K89)+INT($L89))&lt;$E$88,IF(AND(MOD(L89,1)&gt;MOD($G89,1),MOD(L89,1)&gt;MOD($H89,1),MOD(L89,1)&gt;MOD($I89,1),MOD(L89,1)&gt;MOD($J89,1),MOD(L89,1)&gt;MOD($K89,1),MOD(L89,1)&gt;MOD($F89,1))=TRUE,INT(L89)+1,L89),INT(L89))</f>
        <v>0</v>
      </c>
      <c r="M90" s="27"/>
    </row>
    <row r="91" spans="2:13" ht="15" customHeight="1" hidden="1">
      <c r="B91" s="20"/>
      <c r="C91" s="97"/>
      <c r="D91" s="95"/>
      <c r="E91" s="36"/>
      <c r="F91" s="31">
        <f>IF((INT($F90)+INT($G90)+INT($H90)+INT($I90)+INT($J90)+INT($K90)+INT($L90))&lt;$E$88,IF(AND(MOD(F90,1)&gt;MOD($G90,1),MOD(F90,1)&gt;MOD($H90,1),MOD(F90,1)&gt;MOD($I90,1),MOD(F90,1)&gt;MOD($J90,1),MOD(F90,1)&gt;MOD($K90,1),MOD(F90,1)&gt;MOD($L90,1))=TRUE,INT(F90)+1,F90),INT(F90))</f>
        <v>2</v>
      </c>
      <c r="G91" s="31">
        <f>IF((INT($F90)+INT($G90)+INT($H90)+INT($I90)+INT($J90)+INT($K90)+INT($L90))&lt;$E$88,IF(AND(MOD(G90,1)&gt;MOD($F90,1),MOD(G90,1)&gt;MOD($H90,1),MOD(G90,1)&gt;MOD($I90,1),MOD(G90,1)&gt;MOD($J90,1),MOD(G90,1)&gt;MOD($K90,1),MOD(G90,1)&gt;MOD($L90,1))=TRUE,INT(G90)+1,G90),INT(G90))</f>
        <v>1</v>
      </c>
      <c r="H91" s="31">
        <f>IF((INT($F90)+INT($G90)+INT($H90)+INT($I90)+INT($J90)+INT($K90)+INT($L90))&lt;$E$88,IF(AND(MOD(H90,1)&gt;MOD($G90,1),MOD(H90,1)&gt;MOD($F90,1),MOD(H90,1)&gt;MOD($I90,1),MOD(H90,1)&gt;MOD($J90,1),MOD(H90,1)&gt;MOD($K90,1),MOD(H90,1)&gt;MOD($L90,1))=TRUE,INT(H90)+1,H90),INT(H90))</f>
        <v>1</v>
      </c>
      <c r="I91" s="31">
        <f>IF((INT($F90)+INT($G90)+INT($H90)+INT($I90)+INT($J90)+INT($K90)+INT($L90))&lt;$E$88,IF(AND(MOD(I90,1)&gt;MOD($G90,1),MOD(I90,1)&gt;MOD($H90,1),MOD(I90,1)&gt;MOD($F90,1),MOD(I90,1)&gt;MOD($J90,1),MOD(I90,1)&gt;MOD($K90,1),MOD(I90,1)&gt;MOD($L90,1))=TRUE,INT(I90)+1,I90),INT(I90))</f>
        <v>0</v>
      </c>
      <c r="J91" s="31">
        <f>IF((INT($F90)+INT($G90)+INT($H90)+INT($I90)+INT($J90)+INT($K90)+INT($L90))&lt;$E$88,IF(AND(MOD(J90,1)&gt;MOD($G90,1),MOD(J90,1)&gt;MOD($H90,1),MOD(J90,1)&gt;MOD($I90,1),MOD(J90,1)&gt;MOD($F90,1),MOD(J90,1)&gt;MOD($K90,1),MOD(J90,1)&gt;MOD($L90,1))=TRUE,INT(J90)+1,J90),INT(J90))</f>
        <v>0</v>
      </c>
      <c r="K91" s="31">
        <f>IF((INT($F90)+INT($G90)+INT($H90)+INT($I90)+INT($J90)+INT($K90)+INT($L90))&lt;$E$88,IF(AND(MOD(K90,1)&gt;MOD($G90,1),MOD(K90,1)&gt;MOD($H90,1),MOD(K90,1)&gt;MOD($I90,1),MOD(K90,1)&gt;MOD($J90,1),MOD(K90,1)&gt;MOD($F90,1),MOD(K90,1)&gt;MOD($L90,1))=TRUE,INT(K90)+1,K90),INT(K90))</f>
        <v>0</v>
      </c>
      <c r="L91" s="31">
        <f>IF((INT($F90)+INT($G90)+INT($H90)+INT($I90)+INT($J90)+INT($K90)+INT($L90))&lt;$E$88,IF(AND(MOD(L90,1)&gt;MOD($G90,1),MOD(L90,1)&gt;MOD($H90,1),MOD(L90,1)&gt;MOD($I90,1),MOD(L90,1)&gt;MOD($J90,1),MOD(L90,1)&gt;MOD($K90,1),MOD(L90,1)&gt;MOD($F90,1))=TRUE,INT(L90)+1,L90),INT(L90))</f>
        <v>0</v>
      </c>
      <c r="M91" s="27"/>
    </row>
    <row r="92" spans="2:13" ht="15" customHeight="1" hidden="1">
      <c r="B92" s="20"/>
      <c r="C92" s="97"/>
      <c r="D92" s="95"/>
      <c r="E92" s="36"/>
      <c r="F92" s="31">
        <f>IF((INT($F91)+INT($G91)+INT($H91)+INT($I91)+INT($J91)+INT($K91)+INT($L91))&lt;$E$88,IF(AND(MOD(F91,1)&gt;MOD($G91,1),MOD(F91,1)&gt;MOD($H91,1),MOD(F91,1)&gt;MOD($I91,1),MOD(F91,1)&gt;MOD($J91,1),MOD(F91,1)&gt;MOD($K91,1),MOD(F91,1)&gt;MOD($L91,1))=TRUE,INT(F91)+1,F91),INT(F91))</f>
        <v>2</v>
      </c>
      <c r="G92" s="31">
        <f>IF((INT($F91)+INT($G91)+INT($H91)+INT($I91)+INT($J91)+INT($K91)+INT($L91))&lt;$E$88,IF(AND(MOD(G91,1)&gt;MOD($F91,1),MOD(G91,1)&gt;MOD($H91,1),MOD(G91,1)&gt;MOD($I91,1),MOD(G91,1)&gt;MOD($J91,1),MOD(G91,1)&gt;MOD($K91,1),MOD(G91,1)&gt;MOD($L91,1))=TRUE,INT(G91)+1,G91),INT(G91))</f>
        <v>1</v>
      </c>
      <c r="H92" s="31">
        <f>IF((INT($F91)+INT($G91)+INT($H91)+INT($I91)+INT($J91)+INT($K91)+INT($L91))&lt;$E$88,IF(AND(MOD(H91,1)&gt;MOD($G91,1),MOD(H91,1)&gt;MOD($F91,1),MOD(H91,1)&gt;MOD($I91,1),MOD(H91,1)&gt;MOD($J91,1),MOD(H91,1)&gt;MOD($K91,1),MOD(H91,1)&gt;MOD($L91,1))=TRUE,INT(H91)+1,H91),INT(H91))</f>
        <v>1</v>
      </c>
      <c r="I92" s="31">
        <f>IF((INT($F91)+INT($G91)+INT($H91)+INT($I91)+INT($J91)+INT($K91)+INT($L91))&lt;$E$88,IF(AND(MOD(I91,1)&gt;MOD($G91,1),MOD(I91,1)&gt;MOD($H91,1),MOD(I91,1)&gt;MOD($F91,1),MOD(I91,1)&gt;MOD($J91,1),MOD(I91,1)&gt;MOD($K91,1),MOD(I91,1)&gt;MOD($L91,1))=TRUE,INT(I91)+1,I91),INT(I91))</f>
        <v>0</v>
      </c>
      <c r="J92" s="31">
        <f>IF((INT($F91)+INT($G91)+INT($H91)+INT($I91)+INT($J91)+INT($K91)+INT($L91))&lt;$E$88,IF(AND(MOD(J91,1)&gt;MOD($G91,1),MOD(J91,1)&gt;MOD($H91,1),MOD(J91,1)&gt;MOD($I91,1),MOD(J91,1)&gt;MOD($F91,1),MOD(J91,1)&gt;MOD($K91,1),MOD(J91,1)&gt;MOD($L91,1))=TRUE,INT(J91)+1,J91),INT(J91))</f>
        <v>0</v>
      </c>
      <c r="K92" s="31">
        <f>IF((INT($F91)+INT($G91)+INT($H91)+INT($I91)+INT($J91)+INT($K91)+INT($L91))&lt;$E$88,IF(AND(MOD(K91,1)&gt;MOD($G91,1),MOD(K91,1)&gt;MOD($H91,1),MOD(K91,1)&gt;MOD($I91,1),MOD(K91,1)&gt;MOD($J91,1),MOD(K91,1)&gt;MOD($F91,1),MOD(K91,1)&gt;MOD($L91,1))=TRUE,INT(K91)+1,K91),INT(K91))</f>
        <v>0</v>
      </c>
      <c r="L92" s="31">
        <f>IF((INT($F91)+INT($G91)+INT($H91)+INT($I91)+INT($J91)+INT($K91)+INT($L91))&lt;$E$88,IF(AND(MOD(L91,1)&gt;MOD($G91,1),MOD(L91,1)&gt;MOD($H91,1),MOD(L91,1)&gt;MOD($I91,1),MOD(L91,1)&gt;MOD($J91,1),MOD(L91,1)&gt;MOD($K91,1),MOD(L91,1)&gt;MOD($F91,1))=TRUE,INT(L91)+1,L91),INT(L91))</f>
        <v>0</v>
      </c>
      <c r="M92" s="27"/>
    </row>
    <row r="93" spans="2:13" ht="15" customHeight="1" hidden="1">
      <c r="B93" s="20"/>
      <c r="C93" s="97"/>
      <c r="D93" s="95"/>
      <c r="E93" s="32">
        <f>D40*5/(D40+D43)</f>
        <v>4.357142857142857</v>
      </c>
      <c r="F93" s="31">
        <f>IF((INT($F92)+INT($G92)+INT($H92)+INT($I92)+INT($J92)+INT($K92)+INT($L92))&lt;$E$88,IF(AND(MOD(F92,1)&gt;MOD($G92,1),MOD(F92,1)&gt;MOD($H92,1),MOD(F92,1)&gt;MOD($I92,1),MOD(F92,1)&gt;MOD($J92,1),MOD(F92,1)&gt;MOD($K92,1),MOD(F92,1)&gt;MOD($L92,1))=TRUE,INT(F92)+1,F92),INT(F92))</f>
        <v>2</v>
      </c>
      <c r="G93" s="31">
        <f>IF((INT($F92)+INT($G92)+INT($H92)+INT($I92)+INT($J92)+INT($K92)+INT($L92))&lt;$E$88,IF(AND(MOD(G92,1)&gt;MOD($F92,1),MOD(G92,1)&gt;MOD($H92,1),MOD(G92,1)&gt;MOD($I92,1),MOD(G92,1)&gt;MOD($J92,1),MOD(G92,1)&gt;MOD($K92,1),MOD(G92,1)&gt;MOD($L92,1))=TRUE,INT(G92)+1,G92),INT(G92))</f>
        <v>1</v>
      </c>
      <c r="H93" s="31">
        <f>IF((INT($F92)+INT($G92)+INT($H92)+INT($I92)+INT($J92)+INT($K92)+INT($L92))&lt;$E$88,IF(AND(MOD(H92,1)&gt;MOD($G92,1),MOD(H92,1)&gt;MOD($F92,1),MOD(H92,1)&gt;MOD($I92,1),MOD(H92,1)&gt;MOD($J92,1),MOD(H92,1)&gt;MOD($K92,1),MOD(H92,1)&gt;MOD($L92,1))=TRUE,INT(H92)+1,H92),INT(H92))</f>
        <v>1</v>
      </c>
      <c r="I93" s="31">
        <f>IF((INT($F92)+INT($G92)+INT($H92)+INT($I92)+INT($J92)+INT($K92)+INT($L92))&lt;$E$88,IF(AND(MOD(I92,1)&gt;MOD($G92,1),MOD(I92,1)&gt;MOD($H92,1),MOD(I92,1)&gt;MOD($F92,1),MOD(I92,1)&gt;MOD($J92,1),MOD(I92,1)&gt;MOD($K92,1),MOD(I92,1)&gt;MOD($L92,1))=TRUE,INT(I92)+1,I92),INT(I92))</f>
        <v>0</v>
      </c>
      <c r="J93" s="31">
        <f>IF((INT($F92)+INT($G92)+INT($H92)+INT($I92)+INT($J92)+INT($K92)+INT($L92))&lt;$E$88,IF(AND(MOD(J92,1)&gt;MOD($G92,1),MOD(J92,1)&gt;MOD($H92,1),MOD(J92,1)&gt;MOD($I92,1),MOD(J92,1)&gt;MOD($F92,1),MOD(J92,1)&gt;MOD($K92,1),MOD(J92,1)&gt;MOD($L92,1))=TRUE,INT(J92)+1,J92),INT(J92))</f>
        <v>0</v>
      </c>
      <c r="K93" s="31">
        <f>IF((INT($F92)+INT($G92)+INT($H92)+INT($I92)+INT($J92)+INT($K92)+INT($L92))&lt;$E$88,IF(AND(MOD(K92,1)&gt;MOD($G92,1),MOD(K92,1)&gt;MOD($H92,1),MOD(K92,1)&gt;MOD($I92,1),MOD(K92,1)&gt;MOD($J92,1),MOD(K92,1)&gt;MOD($F92,1),MOD(K92,1)&gt;MOD($L92,1))=TRUE,INT(K92)+1,K92),INT(K92))</f>
        <v>0</v>
      </c>
      <c r="L93" s="31">
        <f>IF((INT($F92)+INT($G92)+INT($H92)+INT($I92)+INT($J92)+INT($K92)+INT($L92))&lt;$E$88,IF(AND(MOD(L92,1)&gt;MOD($G92,1),MOD(L92,1)&gt;MOD($H92,1),MOD(L92,1)&gt;MOD($I92,1),MOD(L92,1)&gt;MOD($J92,1),MOD(L92,1)&gt;MOD($K92,1),MOD(L92,1)&gt;MOD($F92,1))=TRUE,INT(L92)+1,L92),INT(L92))</f>
        <v>0</v>
      </c>
      <c r="M93" s="27"/>
    </row>
    <row r="94" spans="2:13" ht="15" customHeight="1">
      <c r="B94" s="20"/>
      <c r="C94" s="97"/>
      <c r="D94" s="95"/>
      <c r="E94" s="37"/>
      <c r="F94" s="40">
        <f aca="true" t="shared" si="22" ref="F94:L94">INT(F93)</f>
        <v>2</v>
      </c>
      <c r="G94" s="40">
        <f t="shared" si="22"/>
        <v>1</v>
      </c>
      <c r="H94" s="40">
        <f t="shared" si="22"/>
        <v>1</v>
      </c>
      <c r="I94" s="40">
        <f t="shared" si="22"/>
        <v>0</v>
      </c>
      <c r="J94" s="40">
        <f t="shared" si="22"/>
        <v>0</v>
      </c>
      <c r="K94" s="40">
        <f t="shared" si="22"/>
        <v>0</v>
      </c>
      <c r="L94" s="40">
        <f t="shared" si="22"/>
        <v>0</v>
      </c>
      <c r="M94" s="27"/>
    </row>
    <row r="95" spans="2:13" ht="15" customHeight="1">
      <c r="B95" s="20"/>
      <c r="C95" s="97"/>
      <c r="D95" s="95" t="s">
        <v>23</v>
      </c>
      <c r="E95" s="30">
        <f>IF(MOD(E$100,1)&gt;MOD(E$93,1),INT(E$100)+1,INT(E$100))</f>
        <v>1</v>
      </c>
      <c r="F95" s="28">
        <f aca="true" t="shared" si="23" ref="F95:L95">IF($N44=0,"",($E95*E44)/$N44)</f>
        <v>0.375</v>
      </c>
      <c r="G95" s="28">
        <f t="shared" si="23"/>
        <v>0</v>
      </c>
      <c r="H95" s="28">
        <f t="shared" si="23"/>
        <v>0.125</v>
      </c>
      <c r="I95" s="28">
        <f t="shared" si="23"/>
        <v>0.5</v>
      </c>
      <c r="J95" s="28">
        <f t="shared" si="23"/>
        <v>0</v>
      </c>
      <c r="K95" s="28">
        <f t="shared" si="23"/>
        <v>0</v>
      </c>
      <c r="L95" s="28">
        <f t="shared" si="23"/>
        <v>0</v>
      </c>
      <c r="M95" s="27"/>
    </row>
    <row r="96" spans="2:13" ht="15" customHeight="1" hidden="1">
      <c r="B96" s="20"/>
      <c r="C96" s="97"/>
      <c r="D96" s="95"/>
      <c r="E96" s="36"/>
      <c r="F96" s="31">
        <f>IF((INT($F95)+INT($G95)+INT($H95)+INT($I95)+INT($J95)+INT($K95)+INT($L95))&lt;$E$81,IF(AND(MOD(F95,1)&gt;MOD($G95,1),MOD(F95,1)&gt;MOD($H95,1),MOD(F95,1)&gt;MOD($I95,1),MOD(F95,1)&gt;MOD($J95,1),MOD(F95,1)&gt;MOD($K95,1),MOD(F95,1)&gt;MOD($L95,1))=TRUE,INT(F95)+1,F95),INT(F95))</f>
        <v>0.375</v>
      </c>
      <c r="G96" s="31">
        <f>IF((INT($F95)+INT($G95)+INT($H95)+INT($I95)+INT($J95)+INT($K95)+INT($L95))&lt;$E$81,IF(AND(MOD(G95,1)&gt;MOD($F95,1),MOD(G95,1)&gt;MOD($H95,1),MOD(G95,1)&gt;MOD($I95,1),MOD(G95,1)&gt;MOD($J95,1),MOD(G95,1)&gt;MOD($K95,1),MOD(G95,1)&gt;MOD($L95,1))=TRUE,INT(G95)+1,G95),INT(G95))</f>
        <v>0</v>
      </c>
      <c r="H96" s="31">
        <f>IF((INT($F95)+INT($G95)+INT($H95)+INT($I95)+INT($J95)+INT($K95)+INT($L95))&lt;$E$81,IF(AND(MOD(H95,1)&gt;MOD($G95,1),MOD(H95,1)&gt;MOD($F95,1),MOD(H95,1)&gt;MOD($I95,1),MOD(H95,1)&gt;MOD($J95,1),MOD(H95,1)&gt;MOD($K95,1),MOD(H95,1)&gt;MOD($L95,1))=TRUE,INT(H95)+1,H95),INT(H95))</f>
        <v>0.125</v>
      </c>
      <c r="I96" s="31">
        <f>IF((INT($F95)+INT($G95)+INT($H95)+INT($I95)+INT($J95)+INT($K95)+INT($L95))&lt;$E$81,IF(AND(MOD(I95,1)&gt;MOD($G95,1),MOD(I95,1)&gt;MOD($H95,1),MOD(I95,1)&gt;MOD($F95,1),MOD(I95,1)&gt;MOD($J95,1),MOD(I95,1)&gt;MOD($K95,1),MOD(I95,1)&gt;MOD($L95,1))=TRUE,INT(I95)+1,I95),INT(I95))</f>
        <v>1</v>
      </c>
      <c r="J96" s="31">
        <f>IF((INT($F95)+INT($G95)+INT($H95)+INT($I95)+INT($J95)+INT($K95)+INT($L95))&lt;$E$81,IF(AND(MOD(J95,1)&gt;MOD($G95,1),MOD(J95,1)&gt;MOD($H95,1),MOD(J95,1)&gt;MOD($I95,1),MOD(J95,1)&gt;MOD($F95,1),MOD(J95,1)&gt;MOD($K95,1),MOD(J95,1)&gt;MOD($L95,1))=TRUE,INT(J95)+1,J95),INT(J95))</f>
        <v>0</v>
      </c>
      <c r="K96" s="31">
        <f>IF((INT($F95)+INT($G95)+INT($H95)+INT($I95)+INT($J95)+INT($K95)+INT($L95))&lt;$E$81,IF(AND(MOD(K95,1)&gt;MOD($G95,1),MOD(K95,1)&gt;MOD($H95,1),MOD(K95,1)&gt;MOD($I95,1),MOD(K95,1)&gt;MOD($J95,1),MOD(K95,1)&gt;MOD($F95,1),MOD(K95,1)&gt;MOD($L95,1))=TRUE,INT(K95)+1,K95),INT(K95))</f>
        <v>0</v>
      </c>
      <c r="L96" s="31">
        <f>IF((INT($F95)+INT($G95)+INT($H95)+INT($I95)+INT($J95)+INT($K95)+INT($L95))&lt;$E$81,IF(AND(MOD(L95,1)&gt;MOD($G95,1),MOD(L95,1)&gt;MOD($H95,1),MOD(L95,1)&gt;MOD($I95,1),MOD(L95,1)&gt;MOD($J95,1),MOD(L95,1)&gt;MOD($K95,1),MOD(L95,1)&gt;MOD($F95,1))=TRUE,INT(L95)+1,L95),INT(L95))</f>
        <v>0</v>
      </c>
      <c r="M96" s="27"/>
    </row>
    <row r="97" spans="2:13" ht="15" customHeight="1" hidden="1">
      <c r="B97" s="20"/>
      <c r="C97" s="97"/>
      <c r="D97" s="95"/>
      <c r="E97" s="36"/>
      <c r="F97" s="31">
        <f>IF((INT($F96)+INT($G96)+INT($H96)+INT($I96)+INT($J96)+INT($K96)+INT($L96))&lt;$E$81,IF(AND(MOD(F96,1)&gt;MOD($G96,1),MOD(F96,1)&gt;MOD($H96,1),MOD(F96,1)&gt;MOD($I96,1),MOD(F96,1)&gt;MOD($J96,1),MOD(F96,1)&gt;MOD($K96,1),MOD(F96,1)&gt;MOD($L96,1))=TRUE,INT(F96)+1,F96),INT(F96))</f>
        <v>0</v>
      </c>
      <c r="G97" s="31">
        <f>IF((INT($F96)+INT($G96)+INT($H96)+INT($I96)+INT($J96)+INT($K96)+INT($L96))&lt;$E$81,IF(AND(MOD(G96,1)&gt;MOD($F96,1),MOD(G96,1)&gt;MOD($H96,1),MOD(G96,1)&gt;MOD($I96,1),MOD(G96,1)&gt;MOD($J96,1),MOD(G96,1)&gt;MOD($K96,1),MOD(G96,1)&gt;MOD($L96,1))=TRUE,INT(G96)+1,G96),INT(G96))</f>
        <v>0</v>
      </c>
      <c r="H97" s="31">
        <f>IF((INT($F96)+INT($G96)+INT($H96)+INT($I96)+INT($J96)+INT($K96)+INT($L96))&lt;$E$81,IF(AND(MOD(H96,1)&gt;MOD($G96,1),MOD(H96,1)&gt;MOD($F96,1),MOD(H96,1)&gt;MOD($I96,1),MOD(H96,1)&gt;MOD($J96,1),MOD(H96,1)&gt;MOD($K96,1),MOD(H96,1)&gt;MOD($L96,1))=TRUE,INT(H96)+1,H96),INT(H96))</f>
        <v>0</v>
      </c>
      <c r="I97" s="31">
        <f>IF((INT($F96)+INT($G96)+INT($H96)+INT($I96)+INT($J96)+INT($K96)+INT($L96))&lt;$E$81,IF(AND(MOD(I96,1)&gt;MOD($G96,1),MOD(I96,1)&gt;MOD($H96,1),MOD(I96,1)&gt;MOD($F96,1),MOD(I96,1)&gt;MOD($J96,1),MOD(I96,1)&gt;MOD($K96,1),MOD(I96,1)&gt;MOD($L96,1))=TRUE,INT(I96)+1,I96),INT(I96))</f>
        <v>1</v>
      </c>
      <c r="J97" s="31">
        <f>IF((INT($F96)+INT($G96)+INT($H96)+INT($I96)+INT($J96)+INT($K96)+INT($L96))&lt;$E$81,IF(AND(MOD(J96,1)&gt;MOD($G96,1),MOD(J96,1)&gt;MOD($H96,1),MOD(J96,1)&gt;MOD($I96,1),MOD(J96,1)&gt;MOD($F96,1),MOD(J96,1)&gt;MOD($K96,1),MOD(J96,1)&gt;MOD($L96,1))=TRUE,INT(J96)+1,J96),INT(J96))</f>
        <v>0</v>
      </c>
      <c r="K97" s="31">
        <f>IF((INT($F96)+INT($G96)+INT($H96)+INT($I96)+INT($J96)+INT($K96)+INT($L96))&lt;$E$81,IF(AND(MOD(K96,1)&gt;MOD($G96,1),MOD(K96,1)&gt;MOD($H96,1),MOD(K96,1)&gt;MOD($I96,1),MOD(K96,1)&gt;MOD($J96,1),MOD(K96,1)&gt;MOD($F96,1),MOD(K96,1)&gt;MOD($L96,1))=TRUE,INT(K96)+1,K96),INT(K96))</f>
        <v>0</v>
      </c>
      <c r="L97" s="31">
        <f>IF((INT($F96)+INT($G96)+INT($H96)+INT($I96)+INT($J96)+INT($K96)+INT($L96))&lt;$E$81,IF(AND(MOD(L96,1)&gt;MOD($G96,1),MOD(L96,1)&gt;MOD($H96,1),MOD(L96,1)&gt;MOD($I96,1),MOD(L96,1)&gt;MOD($J96,1),MOD(L96,1)&gt;MOD($K96,1),MOD(L96,1)&gt;MOD($F96,1))=TRUE,INT(L96)+1,L96),INT(L96))</f>
        <v>0</v>
      </c>
      <c r="M97" s="27"/>
    </row>
    <row r="98" spans="2:13" ht="15" customHeight="1" hidden="1">
      <c r="B98" s="20"/>
      <c r="C98" s="97"/>
      <c r="D98" s="95"/>
      <c r="E98" s="36"/>
      <c r="F98" s="31">
        <f>IF((INT($F97)+INT($G97)+INT($H97)+INT($I97)+INT($J97)+INT($K97)+INT($L97))&lt;$E$81,IF(AND(MOD(F97,1)&gt;MOD($G97,1),MOD(F97,1)&gt;MOD($H97,1),MOD(F97,1)&gt;MOD($I97,1),MOD(F97,1)&gt;MOD($J97,1),MOD(F97,1)&gt;MOD($K97,1),MOD(F97,1)&gt;MOD($L97,1))=TRUE,INT(F97)+1,F97),INT(F97))</f>
        <v>0</v>
      </c>
      <c r="G98" s="31">
        <f>IF((INT($F97)+INT($G97)+INT($H97)+INT($I97)+INT($J97)+INT($K97)+INT($L97))&lt;$E$81,IF(AND(MOD(G97,1)&gt;MOD($F97,1),MOD(G97,1)&gt;MOD($H97,1),MOD(G97,1)&gt;MOD($I97,1),MOD(G97,1)&gt;MOD($J97,1),MOD(G97,1)&gt;MOD($K97,1),MOD(G97,1)&gt;MOD($L97,1))=TRUE,INT(G97)+1,G97),INT(G97))</f>
        <v>0</v>
      </c>
      <c r="H98" s="31">
        <f>IF((INT($F97)+INT($G97)+INT($H97)+INT($I97)+INT($J97)+INT($K97)+INT($L97))&lt;$E$81,IF(AND(MOD(H97,1)&gt;MOD($G97,1),MOD(H97,1)&gt;MOD($F97,1),MOD(H97,1)&gt;MOD($I97,1),MOD(H97,1)&gt;MOD($J97,1),MOD(H97,1)&gt;MOD($K97,1),MOD(H97,1)&gt;MOD($L97,1))=TRUE,INT(H97)+1,H97),INT(H97))</f>
        <v>0</v>
      </c>
      <c r="I98" s="31">
        <f>IF((INT($F97)+INT($G97)+INT($H97)+INT($I97)+INT($J97)+INT($K97)+INT($L97))&lt;$E$81,IF(AND(MOD(I97,1)&gt;MOD($G97,1),MOD(I97,1)&gt;MOD($H97,1),MOD(I97,1)&gt;MOD($F97,1),MOD(I97,1)&gt;MOD($J97,1),MOD(I97,1)&gt;MOD($K97,1),MOD(I97,1)&gt;MOD($L97,1))=TRUE,INT(I97)+1,I97),INT(I97))</f>
        <v>1</v>
      </c>
      <c r="J98" s="31">
        <f>IF((INT($F97)+INT($G97)+INT($H97)+INT($I97)+INT($J97)+INT($K97)+INT($L97))&lt;$E$81,IF(AND(MOD(J97,1)&gt;MOD($G97,1),MOD(J97,1)&gt;MOD($H97,1),MOD(J97,1)&gt;MOD($I97,1),MOD(J97,1)&gt;MOD($F97,1),MOD(J97,1)&gt;MOD($K97,1),MOD(J97,1)&gt;MOD($L97,1))=TRUE,INT(J97)+1,J97),INT(J97))</f>
        <v>0</v>
      </c>
      <c r="K98" s="31">
        <f>IF((INT($F97)+INT($G97)+INT($H97)+INT($I97)+INT($J97)+INT($K97)+INT($L97))&lt;$E$81,IF(AND(MOD(K97,1)&gt;MOD($G97,1),MOD(K97,1)&gt;MOD($H97,1),MOD(K97,1)&gt;MOD($I97,1),MOD(K97,1)&gt;MOD($J97,1),MOD(K97,1)&gt;MOD($F97,1),MOD(K97,1)&gt;MOD($L97,1))=TRUE,INT(K97)+1,K97),INT(K97))</f>
        <v>0</v>
      </c>
      <c r="L98" s="31">
        <f>IF((INT($F97)+INT($G97)+INT($H97)+INT($I97)+INT($J97)+INT($K97)+INT($L97))&lt;$E$81,IF(AND(MOD(L97,1)&gt;MOD($G97,1),MOD(L97,1)&gt;MOD($H97,1),MOD(L97,1)&gt;MOD($I97,1),MOD(L97,1)&gt;MOD($J97,1),MOD(L97,1)&gt;MOD($K97,1),MOD(L97,1)&gt;MOD($F97,1))=TRUE,INT(L97)+1,L97),INT(L97))</f>
        <v>0</v>
      </c>
      <c r="M98" s="27"/>
    </row>
    <row r="99" spans="2:13" ht="15" customHeight="1" hidden="1">
      <c r="B99" s="20"/>
      <c r="C99" s="97"/>
      <c r="D99" s="95"/>
      <c r="E99" s="36"/>
      <c r="F99" s="31">
        <f>IF((INT($F98)+INT($G98)+INT($H98)+INT($I98)+INT($J98)+INT($K98)+INT($L98))&lt;$E$81,IF(AND(MOD(F98,1)&gt;MOD($G98,1),MOD(F98,1)&gt;MOD($H98,1),MOD(F98,1)&gt;MOD($I98,1),MOD(F98,1)&gt;MOD($J98,1),MOD(F98,1)&gt;MOD($K98,1),MOD(F98,1)&gt;MOD($L98,1))=TRUE,INT(F98)+1,F98),INT(F98))</f>
        <v>0</v>
      </c>
      <c r="G99" s="31">
        <f>IF((INT($F98)+INT($G98)+INT($H98)+INT($I98)+INT($J98)+INT($K98)+INT($L98))&lt;$E$81,IF(AND(MOD(G98,1)&gt;MOD($F98,1),MOD(G98,1)&gt;MOD($H98,1),MOD(G98,1)&gt;MOD($I98,1),MOD(G98,1)&gt;MOD($J98,1),MOD(G98,1)&gt;MOD($K98,1),MOD(G98,1)&gt;MOD($L98,1))=TRUE,INT(G98)+1,G98),INT(G98))</f>
        <v>0</v>
      </c>
      <c r="H99" s="31">
        <f>IF((INT($F98)+INT($G98)+INT($H98)+INT($I98)+INT($J98)+INT($K98)+INT($L98))&lt;$E$81,IF(AND(MOD(H98,1)&gt;MOD($G98,1),MOD(H98,1)&gt;MOD($F98,1),MOD(H98,1)&gt;MOD($I98,1),MOD(H98,1)&gt;MOD($J98,1),MOD(H98,1)&gt;MOD($K98,1),MOD(H98,1)&gt;MOD($L98,1))=TRUE,INT(H98)+1,H98),INT(H98))</f>
        <v>0</v>
      </c>
      <c r="I99" s="31">
        <f>IF((INT($F98)+INT($G98)+INT($H98)+INT($I98)+INT($J98)+INT($K98)+INT($L98))&lt;$E$81,IF(AND(MOD(I98,1)&gt;MOD($G98,1),MOD(I98,1)&gt;MOD($H98,1),MOD(I98,1)&gt;MOD($F98,1),MOD(I98,1)&gt;MOD($J98,1),MOD(I98,1)&gt;MOD($K98,1),MOD(I98,1)&gt;MOD($L98,1))=TRUE,INT(I98)+1,I98),INT(I98))</f>
        <v>1</v>
      </c>
      <c r="J99" s="31">
        <f>IF((INT($F98)+INT($G98)+INT($H98)+INT($I98)+INT($J98)+INT($K98)+INT($L98))&lt;$E$81,IF(AND(MOD(J98,1)&gt;MOD($G98,1),MOD(J98,1)&gt;MOD($H98,1),MOD(J98,1)&gt;MOD($I98,1),MOD(J98,1)&gt;MOD($F98,1),MOD(J98,1)&gt;MOD($K98,1),MOD(J98,1)&gt;MOD($L98,1))=TRUE,INT(J98)+1,J98),INT(J98))</f>
        <v>0</v>
      </c>
      <c r="K99" s="31">
        <f>IF((INT($F98)+INT($G98)+INT($H98)+INT($I98)+INT($J98)+INT($K98)+INT($L98))&lt;$E$81,IF(AND(MOD(K98,1)&gt;MOD($G98,1),MOD(K98,1)&gt;MOD($H98,1),MOD(K98,1)&gt;MOD($I98,1),MOD(K98,1)&gt;MOD($J98,1),MOD(K98,1)&gt;MOD($F98,1),MOD(K98,1)&gt;MOD($L98,1))=TRUE,INT(K98)+1,K98),INT(K98))</f>
        <v>0</v>
      </c>
      <c r="L99" s="31">
        <f>IF((INT($F98)+INT($G98)+INT($H98)+INT($I98)+INT($J98)+INT($K98)+INT($L98))&lt;$E$81,IF(AND(MOD(L98,1)&gt;MOD($G98,1),MOD(L98,1)&gt;MOD($H98,1),MOD(L98,1)&gt;MOD($I98,1),MOD(L98,1)&gt;MOD($J98,1),MOD(L98,1)&gt;MOD($K98,1),MOD(L98,1)&gt;MOD($F98,1))=TRUE,INT(L98)+1,L98),INT(L98))</f>
        <v>0</v>
      </c>
      <c r="M99" s="27"/>
    </row>
    <row r="100" spans="2:13" ht="15" customHeight="1" hidden="1">
      <c r="B100" s="20"/>
      <c r="C100" s="97"/>
      <c r="D100" s="95"/>
      <c r="E100" s="32">
        <f>D43*5/(D40+D43)</f>
        <v>0.6428571428571429</v>
      </c>
      <c r="F100" s="31">
        <f>IF((INT($F99)+INT($G99)+INT($H99)+INT($I99)+INT($J99)+INT($K99)+INT($L99))&lt;$E$81,IF(AND(MOD(F99,1)&gt;MOD($G99,1),MOD(F99,1)&gt;MOD($H99,1),MOD(F99,1)&gt;MOD($I99,1),MOD(F99,1)&gt;MOD($J99,1),MOD(F99,1)&gt;MOD($K99,1),MOD(F99,1)&gt;MOD($L99,1))=TRUE,INT(F99)+1,F99),INT(F99))</f>
        <v>0</v>
      </c>
      <c r="G100" s="31">
        <f>IF((INT($F99)+INT($G99)+INT($H99)+INT($I99)+INT($J99)+INT($K99)+INT($L99))&lt;$E$81,IF(AND(MOD(G99,1)&gt;MOD($F99,1),MOD(G99,1)&gt;MOD($H99,1),MOD(G99,1)&gt;MOD($I99,1),MOD(G99,1)&gt;MOD($J99,1),MOD(G99,1)&gt;MOD($K99,1),MOD(G99,1)&gt;MOD($L99,1))=TRUE,INT(G99)+1,G99),INT(G99))</f>
        <v>0</v>
      </c>
      <c r="H100" s="31">
        <f>IF((INT($F99)+INT($G99)+INT($H99)+INT($I99)+INT($J99)+INT($K99)+INT($L99))&lt;$E$81,IF(AND(MOD(H99,1)&gt;MOD($G99,1),MOD(H99,1)&gt;MOD($F99,1),MOD(H99,1)&gt;MOD($I99,1),MOD(H99,1)&gt;MOD($J99,1),MOD(H99,1)&gt;MOD($K99,1),MOD(H99,1)&gt;MOD($L99,1))=TRUE,INT(H99)+1,H99),INT(H99))</f>
        <v>0</v>
      </c>
      <c r="I100" s="31">
        <f>IF((INT($F99)+INT($G99)+INT($H99)+INT($I99)+INT($J99)+INT($K99)+INT($L99))&lt;$E$81,IF(AND(MOD(I99,1)&gt;MOD($G99,1),MOD(I99,1)&gt;MOD($H99,1),MOD(I99,1)&gt;MOD($F99,1),MOD(I99,1)&gt;MOD($J99,1),MOD(I99,1)&gt;MOD($K99,1),MOD(I99,1)&gt;MOD($L99,1))=TRUE,INT(I99)+1,I99),INT(I99))</f>
        <v>1</v>
      </c>
      <c r="J100" s="31">
        <f>IF((INT($F99)+INT($G99)+INT($H99)+INT($I99)+INT($J99)+INT($K99)+INT($L99))&lt;$E$81,IF(AND(MOD(J99,1)&gt;MOD($G99,1),MOD(J99,1)&gt;MOD($H99,1),MOD(J99,1)&gt;MOD($I99,1),MOD(J99,1)&gt;MOD($F99,1),MOD(J99,1)&gt;MOD($K99,1),MOD(J99,1)&gt;MOD($L99,1))=TRUE,INT(J99)+1,J99),INT(J99))</f>
        <v>0</v>
      </c>
      <c r="K100" s="31">
        <f>IF((INT($F99)+INT($G99)+INT($H99)+INT($I99)+INT($J99)+INT($K99)+INT($L99))&lt;$E$81,IF(AND(MOD(K99,1)&gt;MOD($G99,1),MOD(K99,1)&gt;MOD($H99,1),MOD(K99,1)&gt;MOD($I99,1),MOD(K99,1)&gt;MOD($J99,1),MOD(K99,1)&gt;MOD($F99,1),MOD(K99,1)&gt;MOD($L99,1))=TRUE,INT(K99)+1,K99),INT(K99))</f>
        <v>0</v>
      </c>
      <c r="L100" s="31">
        <f>IF((INT($F99)+INT($G99)+INT($H99)+INT($I99)+INT($J99)+INT($K99)+INT($L99))&lt;$E$81,IF(AND(MOD(L99,1)&gt;MOD($G99,1),MOD(L99,1)&gt;MOD($H99,1),MOD(L99,1)&gt;MOD($I99,1),MOD(L99,1)&gt;MOD($J99,1),MOD(L99,1)&gt;MOD($K99,1),MOD(L99,1)&gt;MOD($F99,1))=TRUE,INT(L99)+1,L99),INT(L99))</f>
        <v>0</v>
      </c>
      <c r="M100" s="27"/>
    </row>
    <row r="101" spans="2:13" ht="15" customHeight="1">
      <c r="B101" s="20"/>
      <c r="C101" s="97"/>
      <c r="D101" s="95"/>
      <c r="E101" s="37"/>
      <c r="F101" s="40">
        <f>INT(F100)</f>
        <v>0</v>
      </c>
      <c r="G101" s="40">
        <f aca="true" t="shared" si="24" ref="G101:L101">INT(G100)</f>
        <v>0</v>
      </c>
      <c r="H101" s="40">
        <f t="shared" si="24"/>
        <v>0</v>
      </c>
      <c r="I101" s="40">
        <f t="shared" si="24"/>
        <v>1</v>
      </c>
      <c r="J101" s="40">
        <f t="shared" si="24"/>
        <v>0</v>
      </c>
      <c r="K101" s="40">
        <f t="shared" si="24"/>
        <v>0</v>
      </c>
      <c r="L101" s="40">
        <f t="shared" si="24"/>
        <v>0</v>
      </c>
      <c r="M101" s="27"/>
    </row>
    <row r="102" spans="2:12" ht="12.75" customHeight="1">
      <c r="B102" s="1"/>
      <c r="C102" s="1"/>
      <c r="D102" s="14"/>
      <c r="E102" s="14"/>
      <c r="F102" s="33">
        <f>F66+F73+F80+F87+F94+F101</f>
        <v>13</v>
      </c>
      <c r="G102" s="33">
        <f aca="true" t="shared" si="25" ref="G102:L102">G66+G73+G80+G87+G94+G101</f>
        <v>5</v>
      </c>
      <c r="H102" s="33">
        <f t="shared" si="25"/>
        <v>6</v>
      </c>
      <c r="I102" s="33">
        <f t="shared" si="25"/>
        <v>5</v>
      </c>
      <c r="J102" s="33">
        <f t="shared" si="25"/>
        <v>1</v>
      </c>
      <c r="K102" s="33">
        <f t="shared" si="25"/>
        <v>2</v>
      </c>
      <c r="L102" s="33">
        <f t="shared" si="25"/>
        <v>3</v>
      </c>
    </row>
    <row r="103" spans="2:11" ht="3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3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5" customHeight="1">
      <c r="C105" s="1"/>
      <c r="D105" s="1"/>
      <c r="E105" s="1"/>
      <c r="F105" s="1"/>
      <c r="G105" s="1"/>
      <c r="H105" s="1"/>
      <c r="I105" s="1"/>
      <c r="J105" s="1"/>
      <c r="K105" s="1"/>
    </row>
    <row r="106" spans="3:13" ht="15" customHeight="1">
      <c r="C106" s="93" t="s">
        <v>25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1"/>
    </row>
    <row r="107" spans="3:13" ht="15" customHeight="1"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1"/>
    </row>
    <row r="108" spans="3:13" ht="15" customHeight="1">
      <c r="C108" s="108"/>
      <c r="D108" s="108"/>
      <c r="E108" s="13" t="s">
        <v>14</v>
      </c>
      <c r="F108" s="13" t="s">
        <v>3</v>
      </c>
      <c r="G108" s="13" t="s">
        <v>4</v>
      </c>
      <c r="H108" s="13" t="s">
        <v>5</v>
      </c>
      <c r="I108" s="13" t="s">
        <v>6</v>
      </c>
      <c r="J108" s="13" t="s">
        <v>7</v>
      </c>
      <c r="K108" s="13" t="s">
        <v>8</v>
      </c>
      <c r="L108" s="13" t="s">
        <v>28</v>
      </c>
      <c r="M108" s="27"/>
    </row>
    <row r="109" spans="3:13" ht="15" customHeight="1">
      <c r="C109" s="97" t="s">
        <v>27</v>
      </c>
      <c r="D109" s="97"/>
      <c r="E109" s="98">
        <f>F110+G110+H110+I110+J110+K110+L110</f>
        <v>801</v>
      </c>
      <c r="F109" s="4">
        <f>E24+E36+E46</f>
        <v>289</v>
      </c>
      <c r="G109" s="4">
        <f aca="true" t="shared" si="26" ref="G109:L109">F24+F36+F46</f>
        <v>116</v>
      </c>
      <c r="H109" s="4">
        <f t="shared" si="26"/>
        <v>148</v>
      </c>
      <c r="I109" s="4">
        <f t="shared" si="26"/>
        <v>119</v>
      </c>
      <c r="J109" s="4">
        <f t="shared" si="26"/>
        <v>28</v>
      </c>
      <c r="K109" s="4">
        <f t="shared" si="26"/>
        <v>55</v>
      </c>
      <c r="L109" s="4">
        <f t="shared" si="26"/>
        <v>46</v>
      </c>
      <c r="M109" s="27"/>
    </row>
    <row r="110" spans="3:13" ht="15" customHeight="1">
      <c r="C110" s="97"/>
      <c r="D110" s="97"/>
      <c r="E110" s="98"/>
      <c r="F110" s="38">
        <f>IF(F109=0,"",IF(F102&gt;0,F109,0))</f>
        <v>289</v>
      </c>
      <c r="G110" s="38">
        <f>IF(G109=0,"",IF(G102&gt;0,G109,0))</f>
        <v>116</v>
      </c>
      <c r="H110" s="38">
        <f>IF(H109=0,"",IF(H102&gt;0,H109,0))</f>
        <v>148</v>
      </c>
      <c r="I110" s="38">
        <f>IF(I109=0,"",IF(I102&gt;0,I109,0))</f>
        <v>119</v>
      </c>
      <c r="J110" s="38">
        <f>IF(J109=0,"",IF(J102&gt;0,J109,0))</f>
        <v>28</v>
      </c>
      <c r="K110" s="38">
        <f>IF(K109=0,0,IF(K102&gt;0,K109,0))</f>
        <v>55</v>
      </c>
      <c r="L110" s="38">
        <f>IF(L109=0,0,IF(L102&gt;0,L109,0))</f>
        <v>46</v>
      </c>
      <c r="M110" s="27"/>
    </row>
    <row r="111" spans="3:13" ht="15" customHeight="1">
      <c r="C111" s="102" t="s">
        <v>26</v>
      </c>
      <c r="D111" s="103"/>
      <c r="E111" s="99">
        <v>12</v>
      </c>
      <c r="F111" s="39">
        <f aca="true" t="shared" si="27" ref="F111:L111">IF(F110="","",F110*$E111/(SUM($F110:$L110)))</f>
        <v>4.329588014981273</v>
      </c>
      <c r="G111" s="39">
        <f t="shared" si="27"/>
        <v>1.7378277153558053</v>
      </c>
      <c r="H111" s="39">
        <f t="shared" si="27"/>
        <v>2.2172284644194757</v>
      </c>
      <c r="I111" s="39">
        <f t="shared" si="27"/>
        <v>1.7827715355805243</v>
      </c>
      <c r="J111" s="39">
        <f t="shared" si="27"/>
        <v>0.41947565543071164</v>
      </c>
      <c r="K111" s="39">
        <f t="shared" si="27"/>
        <v>0.8239700374531835</v>
      </c>
      <c r="L111" s="39">
        <f t="shared" si="27"/>
        <v>0.6891385767790262</v>
      </c>
      <c r="M111" s="27"/>
    </row>
    <row r="112" spans="3:13" ht="15" customHeight="1" hidden="1">
      <c r="C112" s="104"/>
      <c r="D112" s="105"/>
      <c r="E112" s="100"/>
      <c r="F112" s="31">
        <f>IF((INT($F111)+INT($G111)+INT($H111)+INT($I111)+INT($J111)+INT($K111)+INT($L111))&lt;$E$111,IF(AND(MOD(F111,1)&gt;MOD($G111,1),MOD(F111,1)&gt;MOD($H111,1),MOD(F111,1)&gt;MOD($I111,1),MOD(F111,1)&gt;MOD($J111,1),MOD(F111,1)&gt;MOD($K111,1),MOD(F111,1)&gt;MOD($L111,1))=TRUE,INT(F111)+1,F111),INT(F111))</f>
        <v>4.329588014981273</v>
      </c>
      <c r="G112" s="31">
        <f>IF((INT($F111)+INT($G111)+INT($H111)+INT($I111)+INT($J111)+INT($K111)+INT($L111))&lt;$E$111,IF(AND(MOD(G111,1)&gt;MOD($F111,1),MOD(G111,1)&gt;MOD($H111,1),MOD(G111,1)&gt;MOD($I111,1),MOD(G111,1)&gt;MOD($J111,1),MOD(G111,1)&gt;MOD($K111,1),MOD(G111,1)&gt;MOD($L111,1))=TRUE,INT(G111)+1,G111),INT(G111))</f>
        <v>1.7378277153558053</v>
      </c>
      <c r="H112" s="31">
        <f>IF((INT($F111)+INT($G111)+INT($H111)+INT($I111)+INT($J111)+INT($K111)+INT($L111))&lt;$E$111,IF(AND(MOD(H111,1)&gt;MOD($G111,1),MOD(H111,1)&gt;MOD($F111,1),MOD(H111,1)&gt;MOD($I111,1),MOD(H111,1)&gt;MOD($J111,1),MOD(H111,1)&gt;MOD($K111,1),MOD(H111,1)&gt;MOD($L111,1))=TRUE,INT(H111)+1,H111),INT(H111))</f>
        <v>2.2172284644194757</v>
      </c>
      <c r="I112" s="31">
        <f>IF((INT($F111)+INT($G111)+INT($H111)+INT($I111)+INT($J111)+INT($K111)+INT($L111))&lt;$E$111,IF(AND(MOD(I111,1)&gt;MOD($G111,1),MOD(I111,1)&gt;MOD($H111,1),MOD(I111,1)&gt;MOD($F111,1),MOD(I111,1)&gt;MOD($J111,1),MOD(I111,1)&gt;MOD($K111,1),MOD(I111,1)&gt;MOD($L111,1))=TRUE,INT(I111)+1,I111),INT(I111))</f>
        <v>1.7827715355805243</v>
      </c>
      <c r="J112" s="31">
        <f>IF((INT($F111)+INT($G111)+INT($H111)+INT($I111)+INT($J111)+INT($K111)+INT($L111))&lt;$E$111,IF(AND(MOD(J111,1)&gt;MOD($G111,1),MOD(J111,1)&gt;MOD($H111,1),MOD(J111,1)&gt;MOD($I111,1),MOD(J111,1)&gt;MOD($F111,1),MOD(J111,1)&gt;MOD($K111,1),MOD(J111,1)&gt;MOD($L111,1))=TRUE,INT(J111)+1,J111),INT(J111))</f>
        <v>0.41947565543071164</v>
      </c>
      <c r="K112" s="31">
        <f>IF((INT($F111)+INT($G111)+INT($H111)+INT($I111)+INT($J111)+INT($K111)+INT($L111))&lt;$E$111,IF(AND(MOD(K111,1)&gt;MOD($G111,1),MOD(K111,1)&gt;MOD($H111,1),MOD(K111,1)&gt;MOD($I111,1),MOD(K111,1)&gt;MOD($J111,1),MOD(K111,1)&gt;MOD($F111,1),MOD(K111,1)&gt;MOD($L111,1))=TRUE,INT(K111)+1,K111),INT(K111))</f>
        <v>1</v>
      </c>
      <c r="L112" s="31">
        <f>IF((INT($F111)+INT($G111)+INT($H111)+INT($I111)+INT($J111)+INT($K111)+INT($L111))&lt;$E$111,IF(AND(MOD(L111,1)&gt;MOD($G111,1),MOD(L111,1)&gt;MOD($H111,1),MOD(L111,1)&gt;MOD($I111,1),MOD(L111,1)&gt;MOD($J111,1),MOD(L111,1)&gt;MOD($K111,1),MOD(L111,1)&gt;MOD($F111,1))=TRUE,INT(L111)+1,L111),INT(L111))</f>
        <v>0.6891385767790262</v>
      </c>
      <c r="M112" s="27"/>
    </row>
    <row r="113" spans="3:12" ht="15" customHeight="1" hidden="1">
      <c r="C113" s="104"/>
      <c r="D113" s="105"/>
      <c r="E113" s="100"/>
      <c r="F113" s="31">
        <f>IF((INT($F112)+INT($G112)+INT($H112)+INT($I112)+INT($J112)+INT($K112)+INT($L112))&lt;$E$111,IF(AND(MOD(F112,1)&gt;MOD($G112,1),MOD(F112,1)&gt;MOD($H112,1),MOD(F112,1)&gt;MOD($I112,1),MOD(F112,1)&gt;MOD($J112,1),MOD(F112,1)&gt;MOD($K112,1),MOD(F112,1)&gt;MOD($L112,1))=TRUE,INT(F112)+1,F112),INT(F112))</f>
        <v>4.329588014981273</v>
      </c>
      <c r="G113" s="31">
        <f>IF((INT($F112)+INT($G112)+INT($H112)+INT($I112)+INT($J112)+INT($K112)+INT($L112))&lt;$E$111,IF(AND(MOD(G112,1)&gt;MOD($F112,1),MOD(G112,1)&gt;MOD($H112,1),MOD(G112,1)&gt;MOD($I112,1),MOD(G112,1)&gt;MOD($J112,1),MOD(G112,1)&gt;MOD($K112,1),MOD(G112,1)&gt;MOD($L112,1))=TRUE,INT(G112)+1,G112),INT(G112))</f>
        <v>1.7378277153558053</v>
      </c>
      <c r="H113" s="31">
        <f>IF((INT($F112)+INT($G112)+INT($H112)+INT($I112)+INT($J112)+INT($K112)+INT($L112))&lt;$E$111,IF(AND(MOD(H112,1)&gt;MOD($G112,1),MOD(H112,1)&gt;MOD($F112,1),MOD(H112,1)&gt;MOD($I112,1),MOD(H112,1)&gt;MOD($J112,1),MOD(H112,1)&gt;MOD($K112,1),MOD(H112,1)&gt;MOD($L112,1))=TRUE,INT(H112)+1,H112),INT(H112))</f>
        <v>2.2172284644194757</v>
      </c>
      <c r="I113" s="31">
        <f>IF((INT($F112)+INT($G112)+INT($H112)+INT($I112)+INT($J112)+INT($K112)+INT($L112))&lt;$E$111,IF(AND(MOD(I112,1)&gt;MOD($G112,1),MOD(I112,1)&gt;MOD($H112,1),MOD(I112,1)&gt;MOD($F112,1),MOD(I112,1)&gt;MOD($J112,1),MOD(I112,1)&gt;MOD($K112,1),MOD(I112,1)&gt;MOD($L112,1))=TRUE,INT(I112)+1,I112),INT(I112))</f>
        <v>2</v>
      </c>
      <c r="J113" s="31">
        <f>IF((INT($F112)+INT($G112)+INT($H112)+INT($I112)+INT($J112)+INT($K112)+INT($L112))&lt;$E$111,IF(AND(MOD(J112,1)&gt;MOD($G112,1),MOD(J112,1)&gt;MOD($H112,1),MOD(J112,1)&gt;MOD($I112,1),MOD(J112,1)&gt;MOD($F112,1),MOD(J112,1)&gt;MOD($K112,1),MOD(J112,1)&gt;MOD($L112,1))=TRUE,INT(J112)+1,J112),INT(J112))</f>
        <v>0.41947565543071164</v>
      </c>
      <c r="K113" s="31">
        <f>IF((INT($F112)+INT($G112)+INT($H112)+INT($I112)+INT($J112)+INT($K112)+INT($L112))&lt;$E$111,IF(AND(MOD(K112,1)&gt;MOD($G112,1),MOD(K112,1)&gt;MOD($H112,1),MOD(K112,1)&gt;MOD($I112,1),MOD(K112,1)&gt;MOD($J112,1),MOD(K112,1)&gt;MOD($F112,1),MOD(K112,1)&gt;MOD($L112,1))=TRUE,INT(K112)+1,K112),INT(K112))</f>
        <v>1</v>
      </c>
      <c r="L113" s="31">
        <f>IF((INT($F112)+INT($G112)+INT($H112)+INT($I112)+INT($J112)+INT($K112)+INT($L112))&lt;$E$111,IF(AND(MOD(L112,1)&gt;MOD($G112,1),MOD(L112,1)&gt;MOD($H112,1),MOD(L112,1)&gt;MOD($I112,1),MOD(L112,1)&gt;MOD($J112,1),MOD(L112,1)&gt;MOD($K112,1),MOD(L112,1)&gt;MOD($F112,1))=TRUE,INT(L112)+1,L112),INT(L112))</f>
        <v>0.6891385767790262</v>
      </c>
    </row>
    <row r="114" spans="3:12" ht="15" customHeight="1" hidden="1">
      <c r="C114" s="104"/>
      <c r="D114" s="105"/>
      <c r="E114" s="100"/>
      <c r="F114" s="31">
        <f>IF((INT($F113)+INT($G113)+INT($H113)+INT($I113)+INT($J113)+INT($K113)+INT($L113))&lt;$E$111,IF(AND(MOD(F113,1)&gt;MOD($G113,1),MOD(F113,1)&gt;MOD($H113,1),MOD(F113,1)&gt;MOD($I113,1),MOD(F113,1)&gt;MOD($J113,1),MOD(F113,1)&gt;MOD($K113,1),MOD(F113,1)&gt;MOD($L113,1))=TRUE,INT(F113)+1,F113),INT(F113))</f>
        <v>4.329588014981273</v>
      </c>
      <c r="G114" s="31">
        <f>IF((INT($F113)+INT($G113)+INT($H113)+INT($I113)+INT($J113)+INT($K113)+INT($L113))&lt;$E$111,IF(AND(MOD(G113,1)&gt;MOD($F113,1),MOD(G113,1)&gt;MOD($H113,1),MOD(G113,1)&gt;MOD($I113,1),MOD(G113,1)&gt;MOD($J113,1),MOD(G113,1)&gt;MOD($K113,1),MOD(G113,1)&gt;MOD($L113,1))=TRUE,INT(G113)+1,G113),INT(G113))</f>
        <v>2</v>
      </c>
      <c r="H114" s="31">
        <f>IF((INT($F113)+INT($G113)+INT($H113)+INT($I113)+INT($J113)+INT($K113)+INT($L113))&lt;$E$111,IF(AND(MOD(H113,1)&gt;MOD($G113,1),MOD(H113,1)&gt;MOD($F113,1),MOD(H113,1)&gt;MOD($I113,1),MOD(H113,1)&gt;MOD($J113,1),MOD(H113,1)&gt;MOD($K113,1),MOD(H113,1)&gt;MOD($L113,1))=TRUE,INT(H113)+1,H113),INT(H113))</f>
        <v>2.2172284644194757</v>
      </c>
      <c r="I114" s="31">
        <f>IF((INT($F113)+INT($G113)+INT($H113)+INT($I113)+INT($J113)+INT($K113)+INT($L113))&lt;$E$111,IF(AND(MOD(I113,1)&gt;MOD($G113,1),MOD(I113,1)&gt;MOD($H113,1),MOD(I113,1)&gt;MOD($F113,1),MOD(I113,1)&gt;MOD($J113,1),MOD(I113,1)&gt;MOD($K113,1),MOD(I113,1)&gt;MOD($L113,1))=TRUE,INT(I113)+1,I113),INT(I113))</f>
        <v>2</v>
      </c>
      <c r="J114" s="31">
        <f>IF((INT($F113)+INT($G113)+INT($H113)+INT($I113)+INT($J113)+INT($K113)+INT($L113))&lt;$E$111,IF(AND(MOD(J113,1)&gt;MOD($G113,1),MOD(J113,1)&gt;MOD($H113,1),MOD(J113,1)&gt;MOD($I113,1),MOD(J113,1)&gt;MOD($F113,1),MOD(J113,1)&gt;MOD($K113,1),MOD(J113,1)&gt;MOD($L113,1))=TRUE,INT(J113)+1,J113),INT(J113))</f>
        <v>0.41947565543071164</v>
      </c>
      <c r="K114" s="31">
        <f>IF((INT($F113)+INT($G113)+INT($H113)+INT($I113)+INT($J113)+INT($K113)+INT($L113))&lt;$E$111,IF(AND(MOD(K113,1)&gt;MOD($G113,1),MOD(K113,1)&gt;MOD($H113,1),MOD(K113,1)&gt;MOD($I113,1),MOD(K113,1)&gt;MOD($J113,1),MOD(K113,1)&gt;MOD($F113,1),MOD(K113,1)&gt;MOD($L113,1))=TRUE,INT(K113)+1,K113),INT(K113))</f>
        <v>1</v>
      </c>
      <c r="L114" s="31">
        <f>IF((INT($F113)+INT($G113)+INT($H113)+INT($I113)+INT($J113)+INT($K113)+INT($L113))&lt;$E$111,IF(AND(MOD(L113,1)&gt;MOD($G113,1),MOD(L113,1)&gt;MOD($H113,1),MOD(L113,1)&gt;MOD($I113,1),MOD(L113,1)&gt;MOD($J113,1),MOD(L113,1)&gt;MOD($K113,1),MOD(L113,1)&gt;MOD($F113,1))=TRUE,INT(L113)+1,L113),INT(L113))</f>
        <v>0.6891385767790262</v>
      </c>
    </row>
    <row r="115" spans="3:12" ht="15" customHeight="1" hidden="1">
      <c r="C115" s="104"/>
      <c r="D115" s="105"/>
      <c r="E115" s="100"/>
      <c r="F115" s="31">
        <f>IF((INT($F114)+INT($G114)+INT($H114)+INT($I114)+INT($J114)+INT($K114)+INT($L114))&lt;$E$111,IF(AND(MOD(F114,1)&gt;MOD($G114,1),MOD(F114,1)&gt;MOD($H114,1),MOD(F114,1)&gt;MOD($I114,1),MOD(F114,1)&gt;MOD($J114,1),MOD(F114,1)&gt;MOD($K114,1),MOD(F114,1)&gt;MOD($L114,1))=TRUE,INT(F114)+1,F114),INT(F114))</f>
        <v>4.329588014981273</v>
      </c>
      <c r="G115" s="31">
        <f>IF((INT($F114)+INT($G114)+INT($H114)+INT($I114)+INT($J114)+INT($K114)+INT($L114))&lt;$E$111,IF(AND(MOD(G114,1)&gt;MOD($F114,1),MOD(G114,1)&gt;MOD($H114,1),MOD(G114,1)&gt;MOD($I114,1),MOD(G114,1)&gt;MOD($J114,1),MOD(G114,1)&gt;MOD($K114,1),MOD(G114,1)&gt;MOD($L114,1))=TRUE,INT(G114)+1,G114),INT(G114))</f>
        <v>2</v>
      </c>
      <c r="H115" s="31">
        <f>IF((INT($F114)+INT($G114)+INT($H114)+INT($I114)+INT($J114)+INT($K114)+INT($L114))&lt;$E$111,IF(AND(MOD(H114,1)&gt;MOD($G114,1),MOD(H114,1)&gt;MOD($F114,1),MOD(H114,1)&gt;MOD($I114,1),MOD(H114,1)&gt;MOD($J114,1),MOD(H114,1)&gt;MOD($K114,1),MOD(H114,1)&gt;MOD($L114,1))=TRUE,INT(H114)+1,H114),INT(H114))</f>
        <v>2.2172284644194757</v>
      </c>
      <c r="I115" s="31">
        <f>IF((INT($F114)+INT($G114)+INT($H114)+INT($I114)+INT($J114)+INT($K114)+INT($L114))&lt;$E$111,IF(AND(MOD(I114,1)&gt;MOD($G114,1),MOD(I114,1)&gt;MOD($H114,1),MOD(I114,1)&gt;MOD($F114,1),MOD(I114,1)&gt;MOD($J114,1),MOD(I114,1)&gt;MOD($K114,1),MOD(I114,1)&gt;MOD($L114,1))=TRUE,INT(I114)+1,I114),INT(I114))</f>
        <v>2</v>
      </c>
      <c r="J115" s="31">
        <f>IF((INT($F114)+INT($G114)+INT($H114)+INT($I114)+INT($J114)+INT($K114)+INT($L114))&lt;$E$111,IF(AND(MOD(J114,1)&gt;MOD($G114,1),MOD(J114,1)&gt;MOD($H114,1),MOD(J114,1)&gt;MOD($I114,1),MOD(J114,1)&gt;MOD($F114,1),MOD(J114,1)&gt;MOD($K114,1),MOD(J114,1)&gt;MOD($L114,1))=TRUE,INT(J114)+1,J114),INT(J114))</f>
        <v>0.41947565543071164</v>
      </c>
      <c r="K115" s="31">
        <f>IF((INT($F114)+INT($G114)+INT($H114)+INT($I114)+INT($J114)+INT($K114)+INT($L114))&lt;$E$111,IF(AND(MOD(K114,1)&gt;MOD($G114,1),MOD(K114,1)&gt;MOD($H114,1),MOD(K114,1)&gt;MOD($I114,1),MOD(K114,1)&gt;MOD($J114,1),MOD(K114,1)&gt;MOD($F114,1),MOD(K114,1)&gt;MOD($L114,1))=TRUE,INT(K114)+1,K114),INT(K114))</f>
        <v>1</v>
      </c>
      <c r="L115" s="31">
        <f>IF((INT($F114)+INT($G114)+INT($H114)+INT($I114)+INT($J114)+INT($K114)+INT($L114))&lt;$E$111,IF(AND(MOD(L114,1)&gt;MOD($G114,1),MOD(L114,1)&gt;MOD($H114,1),MOD(L114,1)&gt;MOD($I114,1),MOD(L114,1)&gt;MOD($J114,1),MOD(L114,1)&gt;MOD($K114,1),MOD(L114,1)&gt;MOD($F114,1))=TRUE,INT(L114)+1,L114),INT(L114))</f>
        <v>1</v>
      </c>
    </row>
    <row r="116" spans="3:12" ht="15" customHeight="1" hidden="1">
      <c r="C116" s="104"/>
      <c r="D116" s="105"/>
      <c r="E116" s="100"/>
      <c r="F116" s="31">
        <f>IF((INT($F115)+INT($G115)+INT($H115)+INT($I115)+INT($J115)+INT($K115)+INT($L115))&lt;$E$111,IF(AND(MOD(F115,1)&gt;MOD($G115,1),MOD(F115,1)&gt;MOD($H115,1),MOD(F115,1)&gt;MOD($I115,1),MOD(F115,1)&gt;MOD($J115,1),MOD(F115,1)&gt;MOD($K115,1),MOD(F115,1)&gt;MOD($L115,1))=TRUE,INT(F115)+1,F115),INT(F115))</f>
        <v>4</v>
      </c>
      <c r="G116" s="31">
        <f>IF((INT($F115)+INT($G115)+INT($H115)+INT($I115)+INT($J115)+INT($K115)+INT($L115))&lt;$E$111,IF(AND(MOD(G115,1)&gt;MOD($F115,1),MOD(G115,1)&gt;MOD($H115,1),MOD(G115,1)&gt;MOD($I115,1),MOD(G115,1)&gt;MOD($J115,1),MOD(G115,1)&gt;MOD($K115,1),MOD(G115,1)&gt;MOD($L115,1))=TRUE,INT(G115)+1,G115),INT(G115))</f>
        <v>2</v>
      </c>
      <c r="H116" s="31">
        <f>IF((INT($F115)+INT($G115)+INT($H115)+INT($I115)+INT($J115)+INT($K115)+INT($L115))&lt;$E$111,IF(AND(MOD(H115,1)&gt;MOD($G115,1),MOD(H115,1)&gt;MOD($F115,1),MOD(H115,1)&gt;MOD($I115,1),MOD(H115,1)&gt;MOD($J115,1),MOD(H115,1)&gt;MOD($K115,1),MOD(H115,1)&gt;MOD($L115,1))=TRUE,INT(H115)+1,H115),INT(H115))</f>
        <v>2</v>
      </c>
      <c r="I116" s="31">
        <f>IF((INT($F115)+INT($G115)+INT($H115)+INT($I115)+INT($J115)+INT($K115)+INT($L115))&lt;$E$111,IF(AND(MOD(I115,1)&gt;MOD($G115,1),MOD(I115,1)&gt;MOD($H115,1),MOD(I115,1)&gt;MOD($F115,1),MOD(I115,1)&gt;MOD($J115,1),MOD(I115,1)&gt;MOD($K115,1),MOD(I115,1)&gt;MOD($L115,1))=TRUE,INT(I115)+1,I115),INT(I115))</f>
        <v>2</v>
      </c>
      <c r="J116" s="31">
        <f>IF((INT($F115)+INT($G115)+INT($H115)+INT($I115)+INT($J115)+INT($K115)+INT($L115))&lt;$E$111,IF(AND(MOD(J115,1)&gt;MOD($G115,1),MOD(J115,1)&gt;MOD($H115,1),MOD(J115,1)&gt;MOD($I115,1),MOD(J115,1)&gt;MOD($F115,1),MOD(J115,1)&gt;MOD($K115,1),MOD(J115,1)&gt;MOD($L115,1))=TRUE,INT(J115)+1,J115),INT(J115))</f>
        <v>0</v>
      </c>
      <c r="K116" s="31">
        <f>IF((INT($F115)+INT($G115)+INT($H115)+INT($I115)+INT($J115)+INT($K115)+INT($L115))&lt;$E$111,IF(AND(MOD(K115,1)&gt;MOD($G115,1),MOD(K115,1)&gt;MOD($H115,1),MOD(K115,1)&gt;MOD($I115,1),MOD(K115,1)&gt;MOD($J115,1),MOD(K115,1)&gt;MOD($F115,1),MOD(K115,1)&gt;MOD($L115,1))=TRUE,INT(K115)+1,K115),INT(K115))</f>
        <v>1</v>
      </c>
      <c r="L116" s="31">
        <f>IF((INT($F115)+INT($G115)+INT($H115)+INT($I115)+INT($J115)+INT($K115)+INT($L115))&lt;$E$111,IF(AND(MOD(L115,1)&gt;MOD($G115,1),MOD(L115,1)&gt;MOD($H115,1),MOD(L115,1)&gt;MOD($I115,1),MOD(L115,1)&gt;MOD($J115,1),MOD(L115,1)&gt;MOD($K115,1),MOD(L115,1)&gt;MOD($F115,1))=TRUE,INT(L115)+1,L115),INT(L115))</f>
        <v>1</v>
      </c>
    </row>
    <row r="117" spans="3:12" ht="15" customHeight="1">
      <c r="C117" s="106"/>
      <c r="D117" s="107"/>
      <c r="E117" s="101"/>
      <c r="F117" s="41">
        <f>INT(F116)</f>
        <v>4</v>
      </c>
      <c r="G117" s="41">
        <f aca="true" t="shared" si="28" ref="G117:L117">INT(G116)</f>
        <v>2</v>
      </c>
      <c r="H117" s="41">
        <f t="shared" si="28"/>
        <v>2</v>
      </c>
      <c r="I117" s="41">
        <f t="shared" si="28"/>
        <v>2</v>
      </c>
      <c r="J117" s="41">
        <f t="shared" si="28"/>
        <v>0</v>
      </c>
      <c r="K117" s="41">
        <f t="shared" si="28"/>
        <v>1</v>
      </c>
      <c r="L117" s="41">
        <f t="shared" si="28"/>
        <v>1</v>
      </c>
    </row>
  </sheetData>
  <sheetProtection selectLockedCells="1"/>
  <mergeCells count="46">
    <mergeCell ref="E111:E117"/>
    <mergeCell ref="C111:D117"/>
    <mergeCell ref="D74:D80"/>
    <mergeCell ref="D81:D87"/>
    <mergeCell ref="C108:D108"/>
    <mergeCell ref="C109:D110"/>
    <mergeCell ref="C88:C101"/>
    <mergeCell ref="C106:L107"/>
    <mergeCell ref="C51:D51"/>
    <mergeCell ref="C52:D52"/>
    <mergeCell ref="D95:D101"/>
    <mergeCell ref="C74:C87"/>
    <mergeCell ref="D88:D94"/>
    <mergeCell ref="E109:E110"/>
    <mergeCell ref="L33:L34"/>
    <mergeCell ref="M33:M34"/>
    <mergeCell ref="L43:L44"/>
    <mergeCell ref="M43:M44"/>
    <mergeCell ref="L40:L41"/>
    <mergeCell ref="M40:M41"/>
    <mergeCell ref="G54:H54"/>
    <mergeCell ref="I54:J54"/>
    <mergeCell ref="C57:L58"/>
    <mergeCell ref="C60:C73"/>
    <mergeCell ref="D60:D66"/>
    <mergeCell ref="D67:D73"/>
    <mergeCell ref="D40:D41"/>
    <mergeCell ref="D43:D44"/>
    <mergeCell ref="D30:D31"/>
    <mergeCell ref="C40:C41"/>
    <mergeCell ref="C33:C34"/>
    <mergeCell ref="D33:D34"/>
    <mergeCell ref="C43:C44"/>
    <mergeCell ref="C9:N9"/>
    <mergeCell ref="C11:N11"/>
    <mergeCell ref="C18:C19"/>
    <mergeCell ref="L18:L19"/>
    <mergeCell ref="M18:M19"/>
    <mergeCell ref="D18:D19"/>
    <mergeCell ref="L21:L22"/>
    <mergeCell ref="M21:M22"/>
    <mergeCell ref="C30:C31"/>
    <mergeCell ref="L30:L31"/>
    <mergeCell ref="M30:M31"/>
    <mergeCell ref="C21:C22"/>
    <mergeCell ref="D21:D22"/>
  </mergeCells>
  <printOptions/>
  <pageMargins left="0.1968503937007874" right="0.2362204724409449" top="0.4330708661417323" bottom="0.4724409448818898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z</cp:lastModifiedBy>
  <cp:lastPrinted>2010-12-02T11:14:28Z</cp:lastPrinted>
  <dcterms:created xsi:type="dcterms:W3CDTF">2010-11-30T13:11:38Z</dcterms:created>
  <dcterms:modified xsi:type="dcterms:W3CDTF">2010-12-03T08:58:21Z</dcterms:modified>
  <cp:category/>
  <cp:version/>
  <cp:contentType/>
  <cp:contentStatus/>
</cp:coreProperties>
</file>